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902" activeTab="3"/>
  </bookViews>
  <sheets>
    <sheet name="прил1" sheetId="6" r:id="rId1"/>
    <sheet name="прил2" sheetId="7" r:id="rId2"/>
    <sheet name="прил3" sheetId="8" r:id="rId3"/>
    <sheet name="прил4" sheetId="9" r:id="rId4"/>
  </sheets>
  <calcPr calcId="124519" iterate="1"/>
</workbook>
</file>

<file path=xl/calcChain.xml><?xml version="1.0" encoding="utf-8"?>
<calcChain xmlns="http://schemas.openxmlformats.org/spreadsheetml/2006/main">
  <c r="G75" i="9"/>
  <c r="D38" i="7"/>
  <c r="D125" i="9"/>
  <c r="D126"/>
  <c r="D127"/>
  <c r="E18"/>
  <c r="G18"/>
  <c r="F18"/>
  <c r="F26" i="6"/>
  <c r="E26"/>
  <c r="F20"/>
  <c r="E20"/>
  <c r="C45" i="7"/>
  <c r="D26" i="6"/>
  <c r="C38" i="7"/>
  <c r="F75" i="9"/>
  <c r="D29"/>
  <c r="E29"/>
  <c r="G186"/>
  <c r="F186"/>
  <c r="E38" i="7"/>
  <c r="G128" i="9"/>
  <c r="F128"/>
  <c r="G115"/>
  <c r="F115"/>
  <c r="G107"/>
  <c r="F107"/>
  <c r="F200" s="1"/>
  <c r="G95"/>
  <c r="F95"/>
  <c r="E39"/>
  <c r="D39"/>
  <c r="G200"/>
  <c r="C19" i="8"/>
  <c r="D19"/>
  <c r="D11"/>
  <c r="E19"/>
  <c r="E11"/>
  <c r="C27"/>
  <c r="C12"/>
  <c r="D27"/>
  <c r="D12"/>
  <c r="E27"/>
  <c r="E12"/>
  <c r="F27" i="6"/>
  <c r="E27"/>
  <c r="D27"/>
  <c r="E46" i="7"/>
  <c r="E11" s="1"/>
  <c r="E12" s="1"/>
  <c r="D46"/>
  <c r="D11"/>
  <c r="C46"/>
  <c r="F21" i="6"/>
  <c r="E21"/>
  <c r="D123" i="9"/>
  <c r="E115"/>
  <c r="E95"/>
  <c r="D122"/>
  <c r="D106"/>
  <c r="D124"/>
  <c r="C39"/>
  <c r="C39" i="7"/>
  <c r="C40"/>
  <c r="D20" i="6"/>
  <c r="D21" s="1"/>
  <c r="D13" i="8"/>
  <c r="E13"/>
  <c r="C13"/>
  <c r="D12" i="7"/>
  <c r="F15" i="6"/>
  <c r="E15"/>
  <c r="E75" i="9"/>
  <c r="C29"/>
  <c r="E107"/>
  <c r="E200" s="1"/>
  <c r="E128"/>
  <c r="E186"/>
  <c r="C12" i="7"/>
  <c r="D15" i="6"/>
  <c r="F63" i="9"/>
  <c r="G63"/>
</calcChain>
</file>

<file path=xl/sharedStrings.xml><?xml version="1.0" encoding="utf-8"?>
<sst xmlns="http://schemas.openxmlformats.org/spreadsheetml/2006/main" count="525" uniqueCount="214">
  <si>
    <t>Наименование показателя</t>
  </si>
  <si>
    <t>Сумма</t>
  </si>
  <si>
    <t>0001</t>
  </si>
  <si>
    <t>х</t>
  </si>
  <si>
    <t>0002</t>
  </si>
  <si>
    <t>№ п/п</t>
  </si>
  <si>
    <t>Исполнитель</t>
  </si>
  <si>
    <t>(должность)</t>
  </si>
  <si>
    <t>(телефон)</t>
  </si>
  <si>
    <t>транспортные услуги</t>
  </si>
  <si>
    <t>ТБО</t>
  </si>
  <si>
    <t>Приложение 1 к Плану</t>
  </si>
  <si>
    <t>Полное наименование учреждения</t>
  </si>
  <si>
    <t>Вид документа</t>
  </si>
  <si>
    <t>Единица измерения:</t>
  </si>
  <si>
    <t>1. Расчет объема плановых поступлений от оказания услуг, работ</t>
  </si>
  <si>
    <t>Код 
строки</t>
  </si>
  <si>
    <t>Сумма, руб</t>
  </si>
  <si>
    <t>2</t>
  </si>
  <si>
    <t>3</t>
  </si>
  <si>
    <t>4</t>
  </si>
  <si>
    <t>5</t>
  </si>
  <si>
    <t>Субсидии на финансовое обеспечение выполнения муниципального задания (за счет средств федерального бюджета , бюджета субъекта Российской Федерации, местного бюджета)</t>
  </si>
  <si>
    <t>0100</t>
  </si>
  <si>
    <t>Доходы от оказания услуг, выполнения работ, реализации готовой продукции за плату сверх установленного муниципального задания</t>
  </si>
  <si>
    <t>0200</t>
  </si>
  <si>
    <t>Доходы от оказания услуг, выполнения работ, реализации готовой продукции иной приносящей доход деятельности</t>
  </si>
  <si>
    <t>0210</t>
  </si>
  <si>
    <t>Возмещение расходов по решению судов (возмещение судебных издержек)</t>
  </si>
  <si>
    <t>0300</t>
  </si>
  <si>
    <t>Доходы, поступающие в порядке возмещения расходов, понесенных в связи с эксплуатацией имущества, находящегося в оперативном управлении  бюджетных и автономных учреждений</t>
  </si>
  <si>
    <t>0400</t>
  </si>
  <si>
    <t>Всего</t>
  </si>
  <si>
    <t>1.1. Расчет плановых поступлений от оказания услуг (выполнения работ) в рамках установленного муниципального  задания</t>
  </si>
  <si>
    <t>Наименование поступления</t>
  </si>
  <si>
    <t>Общий объем планируемых поступлений</t>
  </si>
  <si>
    <t xml:space="preserve">Субсидия на выполнение муниципального задания </t>
  </si>
  <si>
    <t>Итого</t>
  </si>
  <si>
    <t>1.2 Расчет плановых поступлений от оказания услуг, выполнения работ, реализации готовой продукции иной приносящей доход деятельности</t>
  </si>
  <si>
    <t>Наименование услуги (работы)</t>
  </si>
  <si>
    <t xml:space="preserve">Доходы от оказания платных услуг </t>
  </si>
  <si>
    <t>(уполномоченное лицо)</t>
  </si>
  <si>
    <t>экономист</t>
  </si>
  <si>
    <t>руб. коп.</t>
  </si>
  <si>
    <t>Приложение 2 к Плану</t>
  </si>
  <si>
    <t>2. Расчет объема поступлений от прочих доходов текущего характера</t>
  </si>
  <si>
    <t>Поступления текущего характера бюджетным и автономным учреждениям от сектора государственного управления</t>
  </si>
  <si>
    <t>2.1. Детализированные расчеты поступлений от доходов, получаемых государственными (муниципальными) учреждениями из соответствующих бюджетов, от субсидии на иные цели текущего характера</t>
  </si>
  <si>
    <t>Наименование субсидии на иные цели текущего характера</t>
  </si>
  <si>
    <t>Сумма, руб.</t>
  </si>
  <si>
    <t>2.2. Детализированные расчеты поступлений от иных резидентов (за исключением сектора государственного управления и организаций государственного сектора)</t>
  </si>
  <si>
    <t>Безвозмездные и целевые поступления (пожертвования)</t>
  </si>
  <si>
    <t>Приложение 3 к Плану</t>
  </si>
  <si>
    <t xml:space="preserve">Обоснования (расчеты) плановых показателей прочих доходов
на  2020 год и на плановый период 2021 и 2022 годов </t>
  </si>
  <si>
    <t>3. Расчет объема поступлений от прочих доходов</t>
  </si>
  <si>
    <t>Целевые субсидии</t>
  </si>
  <si>
    <t>Иные доходы</t>
  </si>
  <si>
    <t>3.1. Расчет плановых поступлений по целевым субсидиям</t>
  </si>
  <si>
    <t>Наименование субсидии</t>
  </si>
  <si>
    <t>3.2 Расчет плановых поступлений от иных доходов</t>
  </si>
  <si>
    <t>Приложение 4 к Плану</t>
  </si>
  <si>
    <t>Расчеты (обоснования) к плану финансово-хозяйственной деятельности муниципального учреждения</t>
  </si>
  <si>
    <t>1. Расчеты (обоснования) выплат персоналу (строка 2100)</t>
  </si>
  <si>
    <t>1.1. Расчеты (обоснования) расходов на оплату труда (строка 2110)</t>
  </si>
  <si>
    <t>Код видов расходов</t>
  </si>
  <si>
    <t>Источник финансового обеспечения</t>
  </si>
  <si>
    <t>муниципальное задание, иные цели, средства полученные от платной и иной приносящей доход деятельности</t>
  </si>
  <si>
    <t>Группа должностей</t>
  </si>
  <si>
    <t>Установленная численность, единиц</t>
  </si>
  <si>
    <t>Фонд оплаты труда в год, руб.</t>
  </si>
  <si>
    <t>Педагогический перонал</t>
  </si>
  <si>
    <t>Прочий персонал</t>
  </si>
  <si>
    <t>Итого:</t>
  </si>
  <si>
    <t>1.2. Расчеты (обоснования) выплат персоналу при направлении в служебные командировки (строка 2120)</t>
  </si>
  <si>
    <t>Наименование расходов</t>
  </si>
  <si>
    <t>Сумма, руб. в год</t>
  </si>
  <si>
    <t>Примечание</t>
  </si>
  <si>
    <t>Командировочные расходы (суточные)</t>
  </si>
  <si>
    <t>300 руб.за сутки</t>
  </si>
  <si>
    <t>Командировочные расходы (проживание)</t>
  </si>
  <si>
    <t>400 руб. за сутки</t>
  </si>
  <si>
    <t>1.3. Расчеты (обоснования) выплат персоналу по уходу за ребенком (строка 2120)</t>
  </si>
  <si>
    <t>Пособие по уходу за ребенком</t>
  </si>
  <si>
    <t>1.3.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(строка 2140)</t>
  </si>
  <si>
    <t>Наименование государственного внебюджетного фонда</t>
  </si>
  <si>
    <t>Сумма взноса, руб. в год</t>
  </si>
  <si>
    <t>1.1</t>
  </si>
  <si>
    <t xml:space="preserve">      в том числе:                                                                                                                      по ставке 22,2 %</t>
  </si>
  <si>
    <t>1.2</t>
  </si>
  <si>
    <t>по ставке 10,2 %</t>
  </si>
  <si>
    <t>1.3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</si>
  <si>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</si>
  <si>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Федеральный фонд обязательного медицинского страхования, всего (по ставке 5,1%)</t>
  </si>
  <si>
    <t>2. Расчеты (обоснования) расходов на социальные и иные выплаты населению (строка 2200)</t>
  </si>
  <si>
    <t>320, 321</t>
  </si>
  <si>
    <t>Размер одной выплаты, руб.</t>
  </si>
  <si>
    <t>Количество           выплат в год</t>
  </si>
  <si>
    <t xml:space="preserve">Общая сумма выплат, руб. </t>
  </si>
  <si>
    <t>3. Расчеты (обоснования) расходов на уплату налогов, сборов и иных платежей (строка 2300)</t>
  </si>
  <si>
    <t>851, 852, 853</t>
  </si>
  <si>
    <t>Налоговая база,             руб.</t>
  </si>
  <si>
    <t>Ставка налога,                %</t>
  </si>
  <si>
    <t xml:space="preserve">Сумма начисленного налога, подлежащего уплате, руб. </t>
  </si>
  <si>
    <t>Налог на имущество, всего</t>
  </si>
  <si>
    <t>Земельный налог, всего</t>
  </si>
  <si>
    <t>Прочие налоги, сборы, всего</t>
  </si>
  <si>
    <t>4. Расчеты (обоснования) расходов на безвозмездные перечисления организациям (строка 2400)</t>
  </si>
  <si>
    <t>Количество выплат в год</t>
  </si>
  <si>
    <t>Общая сумма выплат, руб.</t>
  </si>
  <si>
    <t>5. Расчеты (обоснования) прочих расходов (кроме расходов на закупку товаров, работ, услуг) (строка 2500)</t>
  </si>
  <si>
    <t>831, 244</t>
  </si>
  <si>
    <t>Исполнение судебных актов</t>
  </si>
  <si>
    <t>6. Расчеты (обоснования) расходов на закупку товаров, работ, услуг (строка 2600)</t>
  </si>
  <si>
    <t>241, 242, 243, 244</t>
  </si>
  <si>
    <t>6.1.  Расчеты (обоснования) расходов на оплату услуг связи</t>
  </si>
  <si>
    <t>Количество платежей в год</t>
  </si>
  <si>
    <t>Стоимость, руб.</t>
  </si>
  <si>
    <t>услуги связи, интернет</t>
  </si>
  <si>
    <t>6.2.  Расчеты (обоснования) расходов на оплату транспортных услуг</t>
  </si>
  <si>
    <t>Количество услуг перевозок</t>
  </si>
  <si>
    <t>Цена услуги перевозки, руб.</t>
  </si>
  <si>
    <t>6.3.  Расчеты (обоснования) расходов на оплату коммунальных услуг</t>
  </si>
  <si>
    <r>
      <t xml:space="preserve">Размер потребления ресурсов           </t>
    </r>
    <r>
      <rPr>
        <sz val="6"/>
        <color indexed="8"/>
        <rFont val="Times New Roman"/>
        <family val="1"/>
        <charset val="204"/>
      </rPr>
      <t xml:space="preserve"> (Гкал, Квт.час, куб.м)</t>
    </r>
  </si>
  <si>
    <t>Тариф (с учетом НДС), руб.</t>
  </si>
  <si>
    <t>Теплоснабжение, всего</t>
  </si>
  <si>
    <t>Электроснабжение, всего</t>
  </si>
  <si>
    <t>Водоснабжение, всего</t>
  </si>
  <si>
    <t>6.4.  Расчеты (обоснования) расходов на оплату аренды имущества</t>
  </si>
  <si>
    <t>Количество</t>
  </si>
  <si>
    <t>Ставка аренжной платы</t>
  </si>
  <si>
    <t>Стоимость с учетом НДС, руб.</t>
  </si>
  <si>
    <t>Аренда нежвижимого имущества</t>
  </si>
  <si>
    <t>Аренда движимого имущества</t>
  </si>
  <si>
    <t>6.5.  Расчеты (обоснования) расходов на оплату работ, услуг по содержанию имущества</t>
  </si>
  <si>
    <t>ООО "Электромонтажсервис" (тех.обслуживание системы электроснабжения)</t>
  </si>
  <si>
    <t>ООО "Электромонтажсервис" (тех.обслуживание ссредств пожарной сигнализации)</t>
  </si>
  <si>
    <t>6.6.  Расчеты (обоснования) расходов на оплату прочих работ, услуг</t>
  </si>
  <si>
    <t>Приобретение медикаментов</t>
  </si>
  <si>
    <t>Приобретение продуктов питания</t>
  </si>
  <si>
    <t>Увеличение стоимости ГСМ</t>
  </si>
  <si>
    <t>01</t>
  </si>
  <si>
    <t>Субсидия на иные цели  "Погашение кредиторской задолженности по прочим расходам"</t>
  </si>
  <si>
    <t>Субсидия  на обеспечение социальной поддержки детей из многодетных семей, приемных семей, имеющих в своем составе трех и более детей, по предоставлению денежных выплат на проезд и приобретение комплекта детской одежды</t>
  </si>
  <si>
    <t>0003</t>
  </si>
  <si>
    <t>0004</t>
  </si>
  <si>
    <t>0005</t>
  </si>
  <si>
    <t>0006</t>
  </si>
  <si>
    <t>На обеспечение питанием отдельных категорий обучающихся</t>
  </si>
  <si>
    <t>На реализацию мероприятий по обеспечению  комплексной безопасности образовательных учреждений</t>
  </si>
  <si>
    <t xml:space="preserve">На реализацию мероприятий по укреплению материально-технической базы образовательных учреждений </t>
  </si>
  <si>
    <t>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</si>
  <si>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0007</t>
  </si>
  <si>
    <t>0008</t>
  </si>
  <si>
    <t>0009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</si>
  <si>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</si>
  <si>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02</t>
  </si>
  <si>
    <t>03</t>
  </si>
  <si>
    <t>Пособия, компенсации и иные социальные выплаты гражданам, кроме публичных нормативных обязательств (выплаты многодетным)</t>
  </si>
  <si>
    <t>Оплата договора на бухгалтерское обслуживание</t>
  </si>
  <si>
    <t>Организация питания учащихся (аутсорсинг)</t>
  </si>
  <si>
    <t>Прочие работы и услуги</t>
  </si>
  <si>
    <t xml:space="preserve">Приобретение  основных средств  </t>
  </si>
  <si>
    <t>Строительные материалы</t>
  </si>
  <si>
    <t>Мягкий инвентарь</t>
  </si>
  <si>
    <t>Материальные запасы</t>
  </si>
  <si>
    <t>Прочие материалы</t>
  </si>
  <si>
    <t>6.7.  Расчеты (обоснования) расходов страхование.</t>
  </si>
  <si>
    <t>Страхование</t>
  </si>
  <si>
    <t>проверка строка 2600</t>
  </si>
  <si>
    <t>04</t>
  </si>
  <si>
    <t>руб.коп.</t>
  </si>
  <si>
    <t>Размер базы для начисления страховых взносов</t>
  </si>
  <si>
    <t>6.8.  Расчеты (обоснования) расходов на приобретение основных средств, материальных запасов</t>
  </si>
  <si>
    <t>На реализацию мероприятий "Энергосбережение на территории района"</t>
  </si>
  <si>
    <t>0010</t>
  </si>
  <si>
    <t>ок</t>
  </si>
  <si>
    <t>0011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</si>
  <si>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 (обл. б-т)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</si>
  <si>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 (район. б-т)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</si>
  <si>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 (федеральн. б-т)</t>
  </si>
  <si>
    <t>0012</t>
  </si>
  <si>
    <t xml:space="preserve"> </t>
  </si>
  <si>
    <t>0013</t>
  </si>
  <si>
    <t>Прочие работы и услуги (Капитальный ремонт)</t>
  </si>
  <si>
    <t>(подпись)</t>
  </si>
  <si>
    <t>(фамилия, инициалы)</t>
  </si>
  <si>
    <t>0014</t>
  </si>
  <si>
    <t>0015</t>
  </si>
  <si>
    <t>Субсидия на 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</t>
  </si>
  <si>
    <t>Субсидия на 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 (р-он)</t>
  </si>
  <si>
    <t>2025 год</t>
  </si>
  <si>
    <t>Дератизация, дезинсекция</t>
  </si>
  <si>
    <t>"ООО СПМ-35" (тех.мониторинг АПС и СО)</t>
  </si>
  <si>
    <t>"Филиал ФГКУ "УВО ВНГ России" (тех.обслуживание тех.средств охраны</t>
  </si>
  <si>
    <t>"Охрана Росгвардии" (тех.обслуживание комплекса тех.средств</t>
  </si>
  <si>
    <t>"Кирилловская ЦРБ" (медосмотры)</t>
  </si>
  <si>
    <t>Субсидия на меры социальной поддержки детям мобилизованных граждан, освобождение от родительской платы за уход и присмотр в образовательных организациях, реализующих программы дошкольного образования</t>
  </si>
  <si>
    <t>Субсидия на меры социальной поддержки детям мобилизованных граждан, предоставление льготного питания обучающимся 5-11 классов общеобразовательных учреждений</t>
  </si>
  <si>
    <t>Субсидия на проведение мероприятий по обеспечению условий для организации питания обучающихся в муниципальных образовательных организациях</t>
  </si>
  <si>
    <t>2026 год</t>
  </si>
  <si>
    <t>0017</t>
  </si>
  <si>
    <t>Обеспечение отдыха, оздоровления и занятости детей и подростков в каникулярное время</t>
  </si>
  <si>
    <t>0018</t>
  </si>
  <si>
    <t>Субсидия на реализацию мероприятий по оказанию содействия в трудоустройстве незанятых инвалидов молодого возраста на оборудованные (оснащенные) для них рабочие места</t>
  </si>
  <si>
    <t xml:space="preserve">Обоснования (расчеты) плановых показателей по поступлениям от оказания услуг, работ, компенсации затрат учреждений
на  2025 год и на плановый период 2026 и 2027 годов </t>
  </si>
  <si>
    <t>Бюджетное общеобразовательное учреждение Кирилловского муниципального округа "Алешинская основная школа"</t>
  </si>
  <si>
    <t>на  2025 год
(на текущий 
финансовый год)</t>
  </si>
  <si>
    <t>на  2026 год 
(на первый год 
планового периода)</t>
  </si>
  <si>
    <t>на  2027 год 
(на второй год 
планового периода)</t>
  </si>
  <si>
    <t xml:space="preserve">Обоснования (расчеты) плановых показателей по поступлениям текущего характера
на  2025 год и на плановый период 2026 и 2027 годов </t>
  </si>
  <si>
    <t>2027 год</t>
  </si>
  <si>
    <t>Страховые взносы в Фонд пенсионного и социального страхования Российской Федерации, всего</t>
  </si>
  <si>
    <t>Викторова Н.Е.</t>
  </si>
  <si>
    <t>На оснащение средствами обучения и воспитания кабинетов ОБ и ЗР, труда(технологии)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</si>
</sst>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00"/>
  </numFmts>
  <fonts count="18">
    <font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2"/>
      <charset val="204"/>
    </font>
    <font>
      <sz val="10"/>
      <name val="Times New Roman"/>
      <family val="2"/>
      <charset val="204"/>
    </font>
    <font>
      <sz val="10"/>
      <color indexed="8"/>
      <name val="Calibri"/>
      <family val="2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2"/>
      <charset val="204"/>
    </font>
    <font>
      <u/>
      <sz val="8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06">
    <xf numFmtId="0" fontId="0" fillId="0" borderId="0" xfId="0"/>
    <xf numFmtId="0" fontId="2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/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/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9" fontId="3" fillId="0" borderId="1" xfId="0" applyNumberFormat="1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/>
    <xf numFmtId="0" fontId="2" fillId="0" borderId="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/>
    <xf numFmtId="4" fontId="9" fillId="0" borderId="2" xfId="0" applyNumberFormat="1" applyFont="1" applyBorder="1" applyAlignment="1">
      <alignment horizontal="center"/>
    </xf>
    <xf numFmtId="4" fontId="10" fillId="0" borderId="2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4" fontId="10" fillId="0" borderId="4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0" fillId="0" borderId="2" xfId="0" applyFont="1" applyBorder="1"/>
    <xf numFmtId="4" fontId="12" fillId="0" borderId="2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8" fillId="0" borderId="6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3" fillId="0" borderId="2" xfId="0" applyFont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9" fillId="0" borderId="7" xfId="0" applyFont="1" applyBorder="1" applyAlignment="1">
      <alignment vertical="center" wrapText="1"/>
    </xf>
    <xf numFmtId="43" fontId="9" fillId="0" borderId="2" xfId="0" applyNumberFormat="1" applyFont="1" applyBorder="1" applyAlignment="1">
      <alignment vertical="center"/>
    </xf>
    <xf numFmtId="43" fontId="10" fillId="0" borderId="2" xfId="0" applyNumberFormat="1" applyFont="1" applyBorder="1"/>
    <xf numFmtId="3" fontId="9" fillId="0" borderId="2" xfId="0" applyNumberFormat="1" applyFont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vertical="center"/>
    </xf>
    <xf numFmtId="4" fontId="10" fillId="0" borderId="0" xfId="0" applyNumberFormat="1" applyFont="1" applyBorder="1" applyAlignment="1">
      <alignment horizontal="center"/>
    </xf>
    <xf numFmtId="4" fontId="9" fillId="0" borderId="0" xfId="0" applyNumberFormat="1" applyFont="1"/>
    <xf numFmtId="0" fontId="14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/>
    <xf numFmtId="49" fontId="14" fillId="0" borderId="6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left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right" vertical="center"/>
    </xf>
    <xf numFmtId="49" fontId="14" fillId="0" borderId="1" xfId="0" applyNumberFormat="1" applyFont="1" applyFill="1" applyBorder="1" applyAlignment="1">
      <alignment horizont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left" vertical="center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left" vertical="center"/>
    </xf>
    <xf numFmtId="4" fontId="9" fillId="0" borderId="2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4" fillId="0" borderId="6" xfId="0" applyFont="1" applyFill="1" applyBorder="1" applyAlignment="1">
      <alignment horizontal="right"/>
    </xf>
    <xf numFmtId="4" fontId="14" fillId="0" borderId="6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wrapText="1"/>
    </xf>
    <xf numFmtId="49" fontId="8" fillId="0" borderId="2" xfId="0" applyNumberFormat="1" applyFont="1" applyFill="1" applyBorder="1" applyAlignment="1">
      <alignment vertical="center" wrapText="1"/>
    </xf>
    <xf numFmtId="0" fontId="16" fillId="0" borderId="5" xfId="0" applyFont="1" applyBorder="1" applyAlignment="1">
      <alignment horizontal="center"/>
    </xf>
    <xf numFmtId="49" fontId="14" fillId="0" borderId="6" xfId="0" applyNumberFormat="1" applyFont="1" applyFill="1" applyBorder="1" applyAlignment="1">
      <alignment horizontal="left" vertical="center" wrapText="1"/>
    </xf>
    <xf numFmtId="164" fontId="9" fillId="0" borderId="0" xfId="0" applyNumberFormat="1" applyFont="1"/>
    <xf numFmtId="0" fontId="13" fillId="0" borderId="1" xfId="0" applyFont="1" applyBorder="1" applyAlignment="1">
      <alignment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 wrapText="1"/>
    </xf>
    <xf numFmtId="49" fontId="3" fillId="0" borderId="6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6" fillId="0" borderId="6" xfId="0" applyFont="1" applyFill="1" applyBorder="1" applyAlignment="1">
      <alignment horizontal="left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left" wrapText="1"/>
    </xf>
    <xf numFmtId="0" fontId="15" fillId="0" borderId="6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49" fontId="14" fillId="0" borderId="6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wrapText="1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0" xfId="0" applyFont="1" applyAlignment="1">
      <alignment horizontal="center" wrapText="1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right"/>
    </xf>
    <xf numFmtId="0" fontId="9" fillId="0" borderId="6" xfId="0" applyFont="1" applyBorder="1" applyAlignment="1">
      <alignment horizontal="left" wrapText="1"/>
    </xf>
    <xf numFmtId="43" fontId="1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workbookViewId="0">
      <selection activeCell="K15" sqref="K15"/>
    </sheetView>
  </sheetViews>
  <sheetFormatPr defaultColWidth="8.85546875" defaultRowHeight="12.75"/>
  <cols>
    <col min="1" max="1" width="0.140625" style="2" customWidth="1"/>
    <col min="2" max="2" width="48" style="2" customWidth="1"/>
    <col min="3" max="3" width="8.85546875" style="2"/>
    <col min="4" max="4" width="12.85546875" style="2" customWidth="1"/>
    <col min="5" max="5" width="17.42578125" style="2" customWidth="1"/>
    <col min="6" max="6" width="15.28515625" style="2" customWidth="1"/>
    <col min="7" max="7" width="11.7109375" style="2" customWidth="1"/>
    <col min="8" max="16384" width="8.85546875" style="2"/>
  </cols>
  <sheetData>
    <row r="1" spans="1:16" ht="14.45" customHeight="1">
      <c r="E1" s="5" t="s">
        <v>11</v>
      </c>
      <c r="F1" s="5"/>
      <c r="G1" s="5"/>
    </row>
    <row r="2" spans="1:16" ht="39" customHeight="1">
      <c r="A2" s="127" t="s">
        <v>204</v>
      </c>
      <c r="B2" s="127"/>
      <c r="C2" s="127"/>
      <c r="D2" s="127"/>
      <c r="E2" s="127"/>
      <c r="F2" s="127"/>
      <c r="G2" s="17"/>
    </row>
    <row r="3" spans="1:16" ht="23.45" customHeight="1">
      <c r="A3" s="128" t="s">
        <v>12</v>
      </c>
      <c r="B3" s="128"/>
      <c r="C3" s="129" t="s">
        <v>205</v>
      </c>
      <c r="D3" s="129"/>
      <c r="E3" s="129"/>
      <c r="F3" s="129"/>
      <c r="G3" s="18"/>
    </row>
    <row r="4" spans="1:16">
      <c r="A4" s="128" t="s">
        <v>13</v>
      </c>
      <c r="B4" s="128"/>
      <c r="C4" s="130" t="s">
        <v>140</v>
      </c>
      <c r="D4" s="130"/>
      <c r="E4" s="130"/>
      <c r="F4" s="130"/>
      <c r="G4" s="5"/>
    </row>
    <row r="5" spans="1:16" ht="12.6" customHeight="1">
      <c r="A5" s="128" t="s">
        <v>14</v>
      </c>
      <c r="B5" s="128"/>
      <c r="C5" s="5" t="s">
        <v>43</v>
      </c>
      <c r="D5" s="5"/>
      <c r="E5" s="5"/>
      <c r="F5" s="5"/>
      <c r="G5" s="5"/>
    </row>
    <row r="6" spans="1:16" s="19" customFormat="1" ht="20.45" customHeight="1">
      <c r="B6" s="137" t="s">
        <v>15</v>
      </c>
      <c r="C6" s="137"/>
      <c r="D6" s="137"/>
      <c r="E6" s="137"/>
      <c r="F6" s="137"/>
    </row>
    <row r="7" spans="1:16" s="19" customFormat="1" ht="13.9" customHeight="1">
      <c r="B7" s="134" t="s">
        <v>0</v>
      </c>
      <c r="C7" s="134" t="s">
        <v>16</v>
      </c>
      <c r="D7" s="131" t="s">
        <v>1</v>
      </c>
      <c r="E7" s="132"/>
      <c r="F7" s="133"/>
    </row>
    <row r="8" spans="1:16" s="19" customFormat="1" ht="54" customHeight="1">
      <c r="B8" s="135"/>
      <c r="C8" s="135"/>
      <c r="D8" s="20" t="s">
        <v>206</v>
      </c>
      <c r="E8" s="20" t="s">
        <v>207</v>
      </c>
      <c r="F8" s="20" t="s">
        <v>208</v>
      </c>
    </row>
    <row r="9" spans="1:16" s="21" customFormat="1">
      <c r="B9" s="22">
        <v>1</v>
      </c>
      <c r="C9" s="23" t="s">
        <v>18</v>
      </c>
      <c r="D9" s="22" t="s">
        <v>19</v>
      </c>
      <c r="E9" s="22" t="s">
        <v>20</v>
      </c>
      <c r="F9" s="22" t="s">
        <v>21</v>
      </c>
      <c r="G9" s="24"/>
    </row>
    <row r="10" spans="1:16" s="25" customFormat="1" ht="55.9" customHeight="1">
      <c r="B10" s="26" t="s">
        <v>22</v>
      </c>
      <c r="C10" s="27" t="s">
        <v>23</v>
      </c>
      <c r="D10" s="29">
        <v>23470009.260000002</v>
      </c>
      <c r="E10" s="205">
        <v>23357219.199999999</v>
      </c>
      <c r="F10" s="205">
        <v>23402142.199999999</v>
      </c>
    </row>
    <row r="11" spans="1:16" s="25" customFormat="1" ht="44.45" customHeight="1">
      <c r="B11" s="26" t="s">
        <v>24</v>
      </c>
      <c r="C11" s="27" t="s">
        <v>25</v>
      </c>
      <c r="D11" s="29">
        <v>0</v>
      </c>
      <c r="E11" s="29">
        <v>0</v>
      </c>
      <c r="F11" s="29">
        <v>0</v>
      </c>
      <c r="P11" s="30"/>
    </row>
    <row r="12" spans="1:16" s="25" customFormat="1" ht="39.6" customHeight="1">
      <c r="B12" s="26" t="s">
        <v>26</v>
      </c>
      <c r="C12" s="27" t="s">
        <v>27</v>
      </c>
      <c r="D12" s="29">
        <v>300000</v>
      </c>
      <c r="E12" s="29">
        <v>300000</v>
      </c>
      <c r="F12" s="29">
        <v>300000</v>
      </c>
    </row>
    <row r="13" spans="1:16" s="25" customFormat="1" ht="31.15" customHeight="1">
      <c r="B13" s="26" t="s">
        <v>28</v>
      </c>
      <c r="C13" s="27" t="s">
        <v>29</v>
      </c>
      <c r="D13" s="29">
        <v>0</v>
      </c>
      <c r="E13" s="29">
        <v>0</v>
      </c>
      <c r="F13" s="29">
        <v>0</v>
      </c>
    </row>
    <row r="14" spans="1:16" s="25" customFormat="1" ht="57.6" customHeight="1">
      <c r="B14" s="26" t="s">
        <v>30</v>
      </c>
      <c r="C14" s="27" t="s">
        <v>31</v>
      </c>
      <c r="D14" s="29">
        <v>0</v>
      </c>
      <c r="E14" s="29">
        <v>0</v>
      </c>
      <c r="F14" s="29">
        <v>0</v>
      </c>
    </row>
    <row r="15" spans="1:16" s="25" customFormat="1" ht="24" customHeight="1">
      <c r="B15" s="31" t="s">
        <v>32</v>
      </c>
      <c r="C15" s="27"/>
      <c r="D15" s="29">
        <f>SUM(D10:D14)</f>
        <v>23770009.260000002</v>
      </c>
      <c r="E15" s="29">
        <f>SUM(E10:E14)</f>
        <v>23657219.199999999</v>
      </c>
      <c r="F15" s="29">
        <f>SUM(F10:F14)</f>
        <v>23702142.199999999</v>
      </c>
    </row>
    <row r="16" spans="1:16" s="32" customFormat="1" ht="26.45" customHeight="1">
      <c r="A16" s="24"/>
      <c r="B16" s="138" t="s">
        <v>33</v>
      </c>
      <c r="C16" s="138"/>
      <c r="D16" s="138"/>
      <c r="E16" s="138"/>
      <c r="F16" s="138"/>
    </row>
    <row r="17" spans="1:6" s="19" customFormat="1" ht="19.149999999999999" customHeight="1">
      <c r="B17" s="134" t="s">
        <v>34</v>
      </c>
      <c r="C17" s="134" t="s">
        <v>16</v>
      </c>
      <c r="D17" s="131" t="s">
        <v>35</v>
      </c>
      <c r="E17" s="132"/>
      <c r="F17" s="133"/>
    </row>
    <row r="18" spans="1:6" s="19" customFormat="1" ht="65.45" customHeight="1">
      <c r="B18" s="135"/>
      <c r="C18" s="135"/>
      <c r="D18" s="20" t="s">
        <v>206</v>
      </c>
      <c r="E18" s="20" t="s">
        <v>207</v>
      </c>
      <c r="F18" s="20" t="s">
        <v>208</v>
      </c>
    </row>
    <row r="19" spans="1:6" s="19" customFormat="1" ht="15" customHeight="1">
      <c r="B19" s="22">
        <v>1</v>
      </c>
      <c r="C19" s="22" t="s">
        <v>18</v>
      </c>
      <c r="D19" s="22" t="s">
        <v>19</v>
      </c>
      <c r="E19" s="22" t="s">
        <v>20</v>
      </c>
      <c r="F19" s="22" t="s">
        <v>21</v>
      </c>
    </row>
    <row r="20" spans="1:6" s="33" customFormat="1" ht="22.15" customHeight="1">
      <c r="B20" s="34" t="s">
        <v>36</v>
      </c>
      <c r="C20" s="35" t="s">
        <v>2</v>
      </c>
      <c r="D20" s="28">
        <f>D10</f>
        <v>23470009.260000002</v>
      </c>
      <c r="E20" s="28">
        <f>E10</f>
        <v>23357219.199999999</v>
      </c>
      <c r="F20" s="29">
        <f>F10</f>
        <v>23402142.199999999</v>
      </c>
    </row>
    <row r="21" spans="1:6" s="33" customFormat="1" ht="24.6" customHeight="1">
      <c r="B21" s="38" t="s">
        <v>37</v>
      </c>
      <c r="C21" s="35"/>
      <c r="D21" s="36">
        <f>D20</f>
        <v>23470009.260000002</v>
      </c>
      <c r="E21" s="36">
        <f>E20</f>
        <v>23357219.199999999</v>
      </c>
      <c r="F21" s="37">
        <f>F20</f>
        <v>23402142.199999999</v>
      </c>
    </row>
    <row r="22" spans="1:6" s="33" customFormat="1" ht="28.9" customHeight="1">
      <c r="A22" s="24"/>
      <c r="B22" s="136" t="s">
        <v>38</v>
      </c>
      <c r="C22" s="136"/>
      <c r="D22" s="136"/>
      <c r="E22" s="136"/>
      <c r="F22" s="136"/>
    </row>
    <row r="23" spans="1:6" s="33" customFormat="1" ht="18.600000000000001" customHeight="1">
      <c r="B23" s="134" t="s">
        <v>39</v>
      </c>
      <c r="C23" s="134" t="s">
        <v>16</v>
      </c>
      <c r="D23" s="131" t="s">
        <v>35</v>
      </c>
      <c r="E23" s="132"/>
      <c r="F23" s="133"/>
    </row>
    <row r="24" spans="1:6" s="33" customFormat="1" ht="66.599999999999994" customHeight="1">
      <c r="B24" s="135"/>
      <c r="C24" s="135"/>
      <c r="D24" s="20" t="s">
        <v>206</v>
      </c>
      <c r="E24" s="20" t="s">
        <v>207</v>
      </c>
      <c r="F24" s="20" t="s">
        <v>208</v>
      </c>
    </row>
    <row r="25" spans="1:6" s="33" customFormat="1" ht="16.899999999999999" customHeight="1">
      <c r="B25" s="22">
        <v>1</v>
      </c>
      <c r="C25" s="22" t="s">
        <v>18</v>
      </c>
      <c r="D25" s="22" t="s">
        <v>19</v>
      </c>
      <c r="E25" s="22" t="s">
        <v>20</v>
      </c>
      <c r="F25" s="22" t="s">
        <v>21</v>
      </c>
    </row>
    <row r="26" spans="1:6" s="33" customFormat="1" ht="27.6" customHeight="1">
      <c r="B26" s="39" t="s">
        <v>40</v>
      </c>
      <c r="C26" s="35" t="s">
        <v>2</v>
      </c>
      <c r="D26" s="28">
        <f>D12</f>
        <v>300000</v>
      </c>
      <c r="E26" s="28">
        <f>E12</f>
        <v>300000</v>
      </c>
      <c r="F26" s="29">
        <f>F12</f>
        <v>300000</v>
      </c>
    </row>
    <row r="27" spans="1:6" s="33" customFormat="1" ht="24" customHeight="1">
      <c r="B27" s="38" t="s">
        <v>37</v>
      </c>
      <c r="C27" s="35"/>
      <c r="D27" s="36">
        <f>D26</f>
        <v>300000</v>
      </c>
      <c r="E27" s="36">
        <f>E26</f>
        <v>300000</v>
      </c>
      <c r="F27" s="37">
        <f>F26</f>
        <v>300000</v>
      </c>
    </row>
  </sheetData>
  <mergeCells count="18">
    <mergeCell ref="B23:B24"/>
    <mergeCell ref="C23:C24"/>
    <mergeCell ref="D23:F23"/>
    <mergeCell ref="B16:F16"/>
    <mergeCell ref="B17:B18"/>
    <mergeCell ref="D17:F17"/>
    <mergeCell ref="C17:C18"/>
    <mergeCell ref="D7:F7"/>
    <mergeCell ref="B7:B8"/>
    <mergeCell ref="C7:C8"/>
    <mergeCell ref="B22:F22"/>
    <mergeCell ref="A5:B5"/>
    <mergeCell ref="B6:F6"/>
    <mergeCell ref="A2:F2"/>
    <mergeCell ref="A3:B3"/>
    <mergeCell ref="C3:F3"/>
    <mergeCell ref="A4:B4"/>
    <mergeCell ref="C4:F4"/>
  </mergeCells>
  <phoneticPr fontId="17" type="noConversion"/>
  <pageMargins left="0.70866141732283472" right="0.23622047244094491" top="0.23622047244094491" bottom="0.31496062992125984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7"/>
  <sheetViews>
    <sheetView zoomScale="115" zoomScaleNormal="115" workbookViewId="0">
      <selection activeCell="J24" sqref="J24"/>
    </sheetView>
  </sheetViews>
  <sheetFormatPr defaultColWidth="8.85546875" defaultRowHeight="15"/>
  <cols>
    <col min="1" max="1" width="50.140625" style="1" customWidth="1"/>
    <col min="2" max="2" width="8.85546875" style="1"/>
    <col min="3" max="5" width="12.85546875" style="1" customWidth="1"/>
    <col min="6" max="16384" width="8.85546875" style="1"/>
  </cols>
  <sheetData>
    <row r="1" spans="1:7">
      <c r="A1" s="93"/>
      <c r="B1" s="93"/>
      <c r="C1" s="93"/>
      <c r="D1" s="94" t="s">
        <v>44</v>
      </c>
      <c r="E1" s="94"/>
    </row>
    <row r="2" spans="1:7" ht="22.9" customHeight="1">
      <c r="A2" s="139" t="s">
        <v>209</v>
      </c>
      <c r="B2" s="139"/>
      <c r="C2" s="139"/>
      <c r="D2" s="139"/>
      <c r="E2" s="139"/>
      <c r="F2" s="44"/>
      <c r="G2" s="44"/>
    </row>
    <row r="3" spans="1:7" ht="24.6" customHeight="1">
      <c r="A3" s="95" t="s">
        <v>12</v>
      </c>
      <c r="B3" s="146" t="s">
        <v>205</v>
      </c>
      <c r="C3" s="146"/>
      <c r="D3" s="146"/>
      <c r="E3" s="146"/>
      <c r="F3" s="3"/>
    </row>
    <row r="4" spans="1:7" ht="12" customHeight="1">
      <c r="A4" s="93" t="s">
        <v>13</v>
      </c>
      <c r="B4" s="96"/>
      <c r="C4" s="96" t="s">
        <v>155</v>
      </c>
      <c r="D4" s="96"/>
      <c r="E4" s="96"/>
      <c r="F4" s="4"/>
    </row>
    <row r="5" spans="1:7" s="2" customFormat="1" ht="12" customHeight="1">
      <c r="A5" s="93" t="s">
        <v>14</v>
      </c>
      <c r="B5" s="95"/>
      <c r="C5" s="95" t="s">
        <v>43</v>
      </c>
      <c r="D5" s="95"/>
      <c r="E5" s="95"/>
      <c r="F5" s="5"/>
    </row>
    <row r="6" spans="1:7" s="40" customFormat="1" ht="18" customHeight="1">
      <c r="A6" s="97" t="s">
        <v>45</v>
      </c>
      <c r="B6" s="97"/>
      <c r="C6" s="97"/>
      <c r="D6" s="97"/>
      <c r="E6" s="97"/>
    </row>
    <row r="7" spans="1:7" s="40" customFormat="1" ht="13.9" customHeight="1">
      <c r="A7" s="144" t="s">
        <v>0</v>
      </c>
      <c r="B7" s="144" t="s">
        <v>16</v>
      </c>
      <c r="C7" s="141" t="s">
        <v>17</v>
      </c>
      <c r="D7" s="142"/>
      <c r="E7" s="143"/>
    </row>
    <row r="8" spans="1:7" s="40" customFormat="1" ht="51">
      <c r="A8" s="145"/>
      <c r="B8" s="145"/>
      <c r="C8" s="20" t="s">
        <v>206</v>
      </c>
      <c r="D8" s="20" t="s">
        <v>207</v>
      </c>
      <c r="E8" s="20" t="s">
        <v>208</v>
      </c>
    </row>
    <row r="9" spans="1:7" s="6" customFormat="1" ht="13.15" customHeight="1">
      <c r="A9" s="98">
        <v>1</v>
      </c>
      <c r="B9" s="98" t="s">
        <v>18</v>
      </c>
      <c r="C9" s="98" t="s">
        <v>19</v>
      </c>
      <c r="D9" s="98" t="s">
        <v>20</v>
      </c>
      <c r="E9" s="98" t="s">
        <v>21</v>
      </c>
      <c r="F9" s="7"/>
    </row>
    <row r="10" spans="1:7" s="9" customFormat="1" ht="26.45" customHeight="1">
      <c r="A10" s="81" t="s">
        <v>46</v>
      </c>
      <c r="B10" s="99" t="s">
        <v>23</v>
      </c>
      <c r="C10" s="100">
        <v>2694167.3</v>
      </c>
      <c r="D10" s="100">
        <v>1252329.95</v>
      </c>
      <c r="E10" s="101">
        <v>1499880.15</v>
      </c>
    </row>
    <row r="11" spans="1:7" s="9" customFormat="1" ht="33.6" customHeight="1">
      <c r="A11" s="81" t="s">
        <v>154</v>
      </c>
      <c r="B11" s="99" t="s">
        <v>25</v>
      </c>
      <c r="C11" s="100">
        <v>0</v>
      </c>
      <c r="D11" s="100">
        <f>D46</f>
        <v>0</v>
      </c>
      <c r="E11" s="101">
        <f>E46</f>
        <v>0</v>
      </c>
    </row>
    <row r="12" spans="1:7" s="9" customFormat="1">
      <c r="A12" s="102" t="s">
        <v>32</v>
      </c>
      <c r="B12" s="103"/>
      <c r="C12" s="100">
        <f>SUM(C10:C11)</f>
        <v>2694167.3</v>
      </c>
      <c r="D12" s="100">
        <f>SUM(D10:D11)</f>
        <v>1252329.95</v>
      </c>
      <c r="E12" s="101">
        <f>SUM(E10:E11)</f>
        <v>1499880.15</v>
      </c>
    </row>
    <row r="13" spans="1:7" s="42" customFormat="1" ht="29.45" customHeight="1">
      <c r="A13" s="140" t="s">
        <v>47</v>
      </c>
      <c r="B13" s="140"/>
      <c r="C13" s="140"/>
      <c r="D13" s="140"/>
      <c r="E13" s="140"/>
    </row>
    <row r="14" spans="1:7" s="40" customFormat="1" ht="15.6" customHeight="1">
      <c r="A14" s="144" t="s">
        <v>48</v>
      </c>
      <c r="B14" s="144" t="s">
        <v>16</v>
      </c>
      <c r="C14" s="141" t="s">
        <v>49</v>
      </c>
      <c r="D14" s="142"/>
      <c r="E14" s="143"/>
    </row>
    <row r="15" spans="1:7" s="40" customFormat="1" ht="51">
      <c r="A15" s="145"/>
      <c r="B15" s="145"/>
      <c r="C15" s="20" t="s">
        <v>206</v>
      </c>
      <c r="D15" s="20" t="s">
        <v>207</v>
      </c>
      <c r="E15" s="20" t="s">
        <v>208</v>
      </c>
    </row>
    <row r="16" spans="1:7" s="40" customFormat="1">
      <c r="A16" s="104">
        <v>1</v>
      </c>
      <c r="B16" s="104" t="s">
        <v>18</v>
      </c>
      <c r="C16" s="104" t="s">
        <v>19</v>
      </c>
      <c r="D16" s="104" t="s">
        <v>20</v>
      </c>
      <c r="E16" s="98" t="s">
        <v>21</v>
      </c>
    </row>
    <row r="17" spans="1:5" s="40" customFormat="1" ht="26.45" customHeight="1">
      <c r="A17" s="80" t="s">
        <v>141</v>
      </c>
      <c r="B17" s="105" t="s">
        <v>2</v>
      </c>
      <c r="C17" s="106">
        <v>724.28</v>
      </c>
      <c r="D17" s="106">
        <v>0</v>
      </c>
      <c r="E17" s="107">
        <v>0</v>
      </c>
    </row>
    <row r="18" spans="1:5" s="40" customFormat="1" ht="49.9" customHeight="1">
      <c r="A18" s="80" t="s">
        <v>142</v>
      </c>
      <c r="B18" s="105" t="s">
        <v>4</v>
      </c>
      <c r="C18" s="106">
        <v>303555</v>
      </c>
      <c r="D18" s="106">
        <v>303555</v>
      </c>
      <c r="E18" s="107">
        <v>303555</v>
      </c>
    </row>
    <row r="19" spans="1:5" s="40" customFormat="1" ht="21" customHeight="1">
      <c r="A19" s="80" t="s">
        <v>147</v>
      </c>
      <c r="B19" s="105" t="s">
        <v>143</v>
      </c>
      <c r="C19" s="106">
        <v>439072</v>
      </c>
      <c r="D19" s="106">
        <v>439072</v>
      </c>
      <c r="E19" s="107">
        <v>439072</v>
      </c>
    </row>
    <row r="20" spans="1:5" s="40" customFormat="1" ht="27" customHeight="1">
      <c r="A20" s="80" t="s">
        <v>213</v>
      </c>
      <c r="B20" s="105" t="s">
        <v>144</v>
      </c>
      <c r="C20" s="106">
        <v>263154</v>
      </c>
      <c r="D20" s="106">
        <v>0</v>
      </c>
      <c r="E20" s="107">
        <v>0</v>
      </c>
    </row>
    <row r="21" spans="1:5" s="40" customFormat="1" ht="23.45" customHeight="1">
      <c r="A21" s="80" t="s">
        <v>148</v>
      </c>
      <c r="B21" s="105" t="s">
        <v>145</v>
      </c>
      <c r="C21" s="106">
        <v>15000</v>
      </c>
      <c r="D21" s="106">
        <v>0</v>
      </c>
      <c r="E21" s="107">
        <v>0</v>
      </c>
    </row>
    <row r="22" spans="1:5" s="40" customFormat="1" ht="24.6" customHeight="1">
      <c r="A22" s="80" t="s">
        <v>149</v>
      </c>
      <c r="B22" s="105" t="s">
        <v>146</v>
      </c>
      <c r="C22" s="106">
        <v>953900</v>
      </c>
      <c r="D22" s="106">
        <v>10000</v>
      </c>
      <c r="E22" s="107">
        <v>250000</v>
      </c>
    </row>
    <row r="23" spans="1:5" s="40" customFormat="1" ht="34.9" customHeight="1">
      <c r="A23" s="81" t="s">
        <v>179</v>
      </c>
      <c r="B23" s="105" t="s">
        <v>151</v>
      </c>
      <c r="C23" s="106">
        <v>341114.14</v>
      </c>
      <c r="D23" s="106">
        <v>277384.19</v>
      </c>
      <c r="E23" s="107">
        <v>235889.67</v>
      </c>
    </row>
    <row r="24" spans="1:5" s="40" customFormat="1" ht="35.450000000000003" customHeight="1">
      <c r="A24" s="81" t="s">
        <v>177</v>
      </c>
      <c r="B24" s="105" t="s">
        <v>152</v>
      </c>
      <c r="C24" s="106">
        <v>113704.71</v>
      </c>
      <c r="D24" s="106">
        <v>120830.77</v>
      </c>
      <c r="E24" s="107">
        <v>137384.49</v>
      </c>
    </row>
    <row r="25" spans="1:5" s="40" customFormat="1" ht="35.450000000000003" customHeight="1">
      <c r="A25" s="81" t="s">
        <v>178</v>
      </c>
      <c r="B25" s="105" t="s">
        <v>153</v>
      </c>
      <c r="C25" s="106">
        <v>9293.17</v>
      </c>
      <c r="D25" s="106">
        <v>8137.99</v>
      </c>
      <c r="E25" s="107">
        <v>7628.99</v>
      </c>
    </row>
    <row r="26" spans="1:5" s="40" customFormat="1" ht="31.15" hidden="1" customHeight="1">
      <c r="A26" s="122" t="s">
        <v>198</v>
      </c>
      <c r="B26" s="105" t="s">
        <v>174</v>
      </c>
      <c r="C26" s="106">
        <v>0</v>
      </c>
      <c r="D26" s="106">
        <v>0</v>
      </c>
      <c r="E26" s="107">
        <v>0</v>
      </c>
    </row>
    <row r="27" spans="1:5" s="40" customFormat="1" ht="35.450000000000003" hidden="1" customHeight="1">
      <c r="A27" s="81" t="s">
        <v>150</v>
      </c>
      <c r="B27" s="105" t="s">
        <v>176</v>
      </c>
      <c r="C27" s="106">
        <v>0</v>
      </c>
      <c r="D27" s="106">
        <v>0</v>
      </c>
      <c r="E27" s="107">
        <v>0</v>
      </c>
    </row>
    <row r="28" spans="1:5" s="40" customFormat="1" ht="19.149999999999999" customHeight="1">
      <c r="A28" s="118" t="s">
        <v>173</v>
      </c>
      <c r="B28" s="105" t="s">
        <v>176</v>
      </c>
      <c r="C28" s="106">
        <v>36000</v>
      </c>
      <c r="D28" s="106">
        <v>0</v>
      </c>
      <c r="E28" s="107">
        <v>0</v>
      </c>
    </row>
    <row r="29" spans="1:5" s="40" customFormat="1" ht="48">
      <c r="A29" s="81" t="s">
        <v>196</v>
      </c>
      <c r="B29" s="105" t="s">
        <v>180</v>
      </c>
      <c r="C29" s="106">
        <v>105300</v>
      </c>
      <c r="D29" s="106">
        <v>0</v>
      </c>
      <c r="E29" s="107">
        <v>0</v>
      </c>
    </row>
    <row r="30" spans="1:5" s="40" customFormat="1" ht="52.15" customHeight="1">
      <c r="A30" s="81" t="s">
        <v>197</v>
      </c>
      <c r="B30" s="105" t="s">
        <v>182</v>
      </c>
      <c r="C30" s="106">
        <v>20000</v>
      </c>
      <c r="D30" s="106">
        <v>0</v>
      </c>
      <c r="E30" s="107">
        <v>0</v>
      </c>
    </row>
    <row r="31" spans="1:5" s="40" customFormat="1" ht="49.15" customHeight="1">
      <c r="A31" s="124" t="s">
        <v>188</v>
      </c>
      <c r="B31" s="105" t="s">
        <v>186</v>
      </c>
      <c r="C31" s="106">
        <v>70000</v>
      </c>
      <c r="D31" s="106">
        <v>70000</v>
      </c>
      <c r="E31" s="107">
        <v>70000</v>
      </c>
    </row>
    <row r="32" spans="1:5" s="40" customFormat="1" ht="54" customHeight="1">
      <c r="A32" s="124" t="s">
        <v>189</v>
      </c>
      <c r="B32" s="105" t="s">
        <v>187</v>
      </c>
      <c r="C32" s="106">
        <v>23350</v>
      </c>
      <c r="D32" s="106">
        <v>23350</v>
      </c>
      <c r="E32" s="107">
        <v>23350</v>
      </c>
    </row>
    <row r="33" spans="1:5" s="40" customFormat="1" hidden="1">
      <c r="A33" s="99"/>
      <c r="B33" s="105" t="s">
        <v>2</v>
      </c>
      <c r="C33" s="106">
        <v>0</v>
      </c>
      <c r="D33" s="106"/>
      <c r="E33" s="107"/>
    </row>
    <row r="34" spans="1:5" s="40" customFormat="1" hidden="1">
      <c r="A34" s="99"/>
      <c r="B34" s="105" t="s">
        <v>2</v>
      </c>
      <c r="C34" s="106">
        <v>0</v>
      </c>
      <c r="D34" s="106"/>
      <c r="E34" s="107"/>
    </row>
    <row r="35" spans="1:5" s="40" customFormat="1" hidden="1">
      <c r="A35" s="99"/>
      <c r="B35" s="105" t="s">
        <v>2</v>
      </c>
      <c r="C35" s="106">
        <v>0</v>
      </c>
      <c r="D35" s="106"/>
      <c r="E35" s="107"/>
    </row>
    <row r="36" spans="1:5" s="40" customFormat="1" ht="25.15" hidden="1" customHeight="1">
      <c r="A36" s="121" t="s">
        <v>201</v>
      </c>
      <c r="B36" s="105" t="s">
        <v>200</v>
      </c>
      <c r="C36" s="106">
        <v>0</v>
      </c>
      <c r="D36" s="106">
        <v>0</v>
      </c>
      <c r="E36" s="107">
        <v>0</v>
      </c>
    </row>
    <row r="37" spans="1:5" s="40" customFormat="1" ht="39.6" hidden="1" customHeight="1">
      <c r="A37" s="126" t="s">
        <v>203</v>
      </c>
      <c r="B37" s="105" t="s">
        <v>202</v>
      </c>
      <c r="C37" s="106">
        <v>0</v>
      </c>
      <c r="D37" s="106">
        <v>0</v>
      </c>
      <c r="E37" s="107">
        <v>0</v>
      </c>
    </row>
    <row r="38" spans="1:5" s="40" customFormat="1">
      <c r="A38" s="109" t="s">
        <v>37</v>
      </c>
      <c r="B38" s="108"/>
      <c r="C38" s="106">
        <f>C17+C18+C19+C20+C21+C22+C23+C24+C25+C26+C27+C28+C29+C30+C31+C32+C36+C37</f>
        <v>2694167.3</v>
      </c>
      <c r="D38" s="106">
        <f>SUM(D17:D37)</f>
        <v>1252329.95</v>
      </c>
      <c r="E38" s="107">
        <f>SUM(E17:E36)</f>
        <v>1466880.15</v>
      </c>
    </row>
    <row r="39" spans="1:5" s="40" customFormat="1" hidden="1">
      <c r="A39" s="119"/>
      <c r="B39" s="96"/>
      <c r="C39" s="120">
        <f>C10</f>
        <v>2694167.3</v>
      </c>
      <c r="D39" s="120"/>
      <c r="E39" s="120"/>
    </row>
    <row r="40" spans="1:5" s="40" customFormat="1" hidden="1">
      <c r="A40" s="119" t="s">
        <v>175</v>
      </c>
      <c r="B40" s="96"/>
      <c r="C40" s="120">
        <f>C39-C38</f>
        <v>0</v>
      </c>
      <c r="D40" s="120"/>
      <c r="E40" s="120"/>
    </row>
    <row r="41" spans="1:5" s="43" customFormat="1" ht="29.45" customHeight="1">
      <c r="A41" s="147" t="s">
        <v>50</v>
      </c>
      <c r="B41" s="147"/>
      <c r="C41" s="147"/>
      <c r="D41" s="147"/>
      <c r="E41" s="147"/>
    </row>
    <row r="42" spans="1:5" s="40" customFormat="1" ht="13.9" customHeight="1">
      <c r="A42" s="144" t="s">
        <v>34</v>
      </c>
      <c r="B42" s="144" t="s">
        <v>16</v>
      </c>
      <c r="C42" s="141" t="s">
        <v>49</v>
      </c>
      <c r="D42" s="142"/>
      <c r="E42" s="143"/>
    </row>
    <row r="43" spans="1:5" s="40" customFormat="1" ht="56.45" customHeight="1">
      <c r="A43" s="145"/>
      <c r="B43" s="145"/>
      <c r="C43" s="20" t="s">
        <v>206</v>
      </c>
      <c r="D43" s="20" t="s">
        <v>207</v>
      </c>
      <c r="E43" s="20" t="s">
        <v>208</v>
      </c>
    </row>
    <row r="44" spans="1:5" s="40" customFormat="1" ht="11.45" customHeight="1">
      <c r="A44" s="98">
        <v>1</v>
      </c>
      <c r="B44" s="98" t="s">
        <v>18</v>
      </c>
      <c r="C44" s="98" t="s">
        <v>19</v>
      </c>
      <c r="D44" s="98" t="s">
        <v>20</v>
      </c>
      <c r="E44" s="98" t="s">
        <v>21</v>
      </c>
    </row>
    <row r="45" spans="1:5" s="40" customFormat="1" ht="14.45" customHeight="1">
      <c r="A45" s="110" t="s">
        <v>51</v>
      </c>
      <c r="B45" s="105" t="s">
        <v>2</v>
      </c>
      <c r="C45" s="106">
        <f>C11</f>
        <v>0</v>
      </c>
      <c r="D45" s="106">
        <v>0</v>
      </c>
      <c r="E45" s="107">
        <v>0</v>
      </c>
    </row>
    <row r="46" spans="1:5" s="40" customFormat="1">
      <c r="A46" s="109" t="s">
        <v>37</v>
      </c>
      <c r="B46" s="105"/>
      <c r="C46" s="106">
        <f>C45</f>
        <v>0</v>
      </c>
      <c r="D46" s="106">
        <f>D45</f>
        <v>0</v>
      </c>
      <c r="E46" s="107">
        <f>E45</f>
        <v>0</v>
      </c>
    </row>
    <row r="47" spans="1:5" s="40" customFormat="1" hidden="1">
      <c r="A47" s="111"/>
      <c r="B47" s="112"/>
      <c r="C47" s="112"/>
      <c r="D47" s="112"/>
      <c r="E47" s="112"/>
    </row>
  </sheetData>
  <mergeCells count="13">
    <mergeCell ref="A42:A43"/>
    <mergeCell ref="B42:B43"/>
    <mergeCell ref="C42:E42"/>
    <mergeCell ref="B3:E3"/>
    <mergeCell ref="A41:E41"/>
    <mergeCell ref="A7:A8"/>
    <mergeCell ref="B7:B8"/>
    <mergeCell ref="C7:E7"/>
    <mergeCell ref="A2:E2"/>
    <mergeCell ref="A13:E13"/>
    <mergeCell ref="C14:E14"/>
    <mergeCell ref="A14:A15"/>
    <mergeCell ref="B14:B15"/>
  </mergeCells>
  <phoneticPr fontId="17" type="noConversion"/>
  <pageMargins left="0.70866141732283472" right="0.43307086614173229" top="0.19685039370078741" bottom="0.15748031496062992" header="0.19685039370078741" footer="0.15748031496062992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C24" sqref="C24:E24"/>
    </sheetView>
  </sheetViews>
  <sheetFormatPr defaultColWidth="8.85546875" defaultRowHeight="15"/>
  <cols>
    <col min="1" max="1" width="35.7109375" style="48" customWidth="1"/>
    <col min="2" max="2" width="8.85546875" style="48"/>
    <col min="3" max="5" width="14.140625" style="48" customWidth="1"/>
    <col min="6" max="16384" width="8.85546875" style="48"/>
  </cols>
  <sheetData>
    <row r="1" spans="1:6">
      <c r="D1" s="48" t="s">
        <v>52</v>
      </c>
    </row>
    <row r="2" spans="1:6" ht="13.9" customHeight="1">
      <c r="A2" s="148" t="s">
        <v>53</v>
      </c>
      <c r="B2" s="148"/>
      <c r="C2" s="148"/>
      <c r="D2" s="148"/>
      <c r="E2" s="148"/>
      <c r="F2" s="41"/>
    </row>
    <row r="3" spans="1:6" s="49" customFormat="1" ht="12.75"/>
    <row r="4" spans="1:6" ht="30.6" customHeight="1">
      <c r="A4" s="48" t="s">
        <v>12</v>
      </c>
      <c r="B4" s="129" t="s">
        <v>205</v>
      </c>
      <c r="C4" s="129"/>
      <c r="D4" s="129"/>
      <c r="E4" s="129"/>
      <c r="F4" s="50"/>
    </row>
    <row r="5" spans="1:6">
      <c r="A5" s="48" t="s">
        <v>13</v>
      </c>
      <c r="B5" s="154" t="s">
        <v>156</v>
      </c>
      <c r="C5" s="154"/>
      <c r="D5" s="154"/>
      <c r="E5" s="154"/>
    </row>
    <row r="6" spans="1:6" s="49" customFormat="1">
      <c r="A6" s="48" t="s">
        <v>14</v>
      </c>
      <c r="C6" s="49" t="s">
        <v>170</v>
      </c>
    </row>
    <row r="7" spans="1:6" s="51" customFormat="1">
      <c r="A7" s="149" t="s">
        <v>54</v>
      </c>
      <c r="B7" s="149"/>
      <c r="C7" s="149"/>
      <c r="D7" s="149"/>
      <c r="E7" s="149"/>
    </row>
    <row r="8" spans="1:6" s="51" customFormat="1" ht="13.9" customHeight="1">
      <c r="A8" s="157" t="s">
        <v>0</v>
      </c>
      <c r="B8" s="152" t="s">
        <v>16</v>
      </c>
      <c r="C8" s="155" t="s">
        <v>17</v>
      </c>
      <c r="D8" s="156"/>
      <c r="E8" s="159"/>
    </row>
    <row r="9" spans="1:6" s="51" customFormat="1" ht="45" customHeight="1">
      <c r="A9" s="158"/>
      <c r="B9" s="153"/>
      <c r="C9" s="20" t="s">
        <v>206</v>
      </c>
      <c r="D9" s="20" t="s">
        <v>207</v>
      </c>
      <c r="E9" s="20" t="s">
        <v>208</v>
      </c>
    </row>
    <row r="10" spans="1:6" s="46" customFormat="1">
      <c r="A10" s="13">
        <v>1</v>
      </c>
      <c r="B10" s="13" t="s">
        <v>18</v>
      </c>
      <c r="C10" s="13" t="s">
        <v>19</v>
      </c>
      <c r="D10" s="13" t="s">
        <v>20</v>
      </c>
      <c r="E10" s="11" t="s">
        <v>21</v>
      </c>
      <c r="F10" s="8"/>
    </row>
    <row r="11" spans="1:6" s="46" customFormat="1" ht="13.9" customHeight="1">
      <c r="A11" s="10" t="s">
        <v>55</v>
      </c>
      <c r="B11" s="13" t="s">
        <v>23</v>
      </c>
      <c r="C11" s="12">
        <v>0</v>
      </c>
      <c r="D11" s="12">
        <f>D19</f>
        <v>0</v>
      </c>
      <c r="E11" s="14">
        <f>E19</f>
        <v>0</v>
      </c>
    </row>
    <row r="12" spans="1:6" s="46" customFormat="1" ht="13.9" customHeight="1">
      <c r="A12" s="10" t="s">
        <v>56</v>
      </c>
      <c r="B12" s="13" t="s">
        <v>25</v>
      </c>
      <c r="C12" s="12">
        <f>C27</f>
        <v>0</v>
      </c>
      <c r="D12" s="12">
        <f>D27</f>
        <v>0</v>
      </c>
      <c r="E12" s="14">
        <f>E27</f>
        <v>0</v>
      </c>
    </row>
    <row r="13" spans="1:6" s="46" customFormat="1">
      <c r="A13" s="47" t="s">
        <v>32</v>
      </c>
      <c r="B13" s="13"/>
      <c r="C13" s="12">
        <f>SUM(C11:C12)</f>
        <v>0</v>
      </c>
      <c r="D13" s="12">
        <f>SUM(D11:D12)</f>
        <v>0</v>
      </c>
      <c r="E13" s="14">
        <f>SUM(E11:E12)</f>
        <v>0</v>
      </c>
    </row>
    <row r="14" spans="1:6" s="52" customFormat="1">
      <c r="A14" s="151" t="s">
        <v>57</v>
      </c>
      <c r="B14" s="151"/>
      <c r="C14" s="151"/>
      <c r="D14" s="151"/>
      <c r="E14" s="151"/>
    </row>
    <row r="15" spans="1:6" s="51" customFormat="1" ht="13.9" customHeight="1">
      <c r="A15" s="152" t="s">
        <v>58</v>
      </c>
      <c r="B15" s="152" t="s">
        <v>16</v>
      </c>
      <c r="C15" s="155" t="s">
        <v>35</v>
      </c>
      <c r="D15" s="156"/>
      <c r="E15" s="159"/>
    </row>
    <row r="16" spans="1:6" s="51" customFormat="1" ht="57.6" customHeight="1">
      <c r="A16" s="153"/>
      <c r="B16" s="153"/>
      <c r="C16" s="20" t="s">
        <v>206</v>
      </c>
      <c r="D16" s="20" t="s">
        <v>207</v>
      </c>
      <c r="E16" s="20" t="s">
        <v>208</v>
      </c>
    </row>
    <row r="17" spans="1:5" s="51" customFormat="1" ht="13.15" customHeight="1">
      <c r="A17" s="13">
        <v>1</v>
      </c>
      <c r="B17" s="13" t="s">
        <v>18</v>
      </c>
      <c r="C17" s="13" t="s">
        <v>19</v>
      </c>
      <c r="D17" s="13" t="s">
        <v>20</v>
      </c>
      <c r="E17" s="11" t="s">
        <v>21</v>
      </c>
    </row>
    <row r="18" spans="1:5" s="51" customFormat="1" ht="13.9" customHeight="1">
      <c r="A18" s="45"/>
      <c r="B18" s="47" t="s">
        <v>4</v>
      </c>
      <c r="C18" s="15">
        <v>0</v>
      </c>
      <c r="D18" s="15">
        <v>0</v>
      </c>
      <c r="E18" s="16">
        <v>0</v>
      </c>
    </row>
    <row r="19" spans="1:5" s="51" customFormat="1">
      <c r="A19" s="53" t="s">
        <v>37</v>
      </c>
      <c r="B19" s="47"/>
      <c r="C19" s="15">
        <f>C18</f>
        <v>0</v>
      </c>
      <c r="D19" s="15">
        <f>D18</f>
        <v>0</v>
      </c>
      <c r="E19" s="16">
        <f>E18</f>
        <v>0</v>
      </c>
    </row>
    <row r="20" spans="1:5" s="51" customFormat="1">
      <c r="A20" s="8"/>
      <c r="B20" s="46"/>
      <c r="C20" s="46"/>
      <c r="D20" s="46"/>
      <c r="E20" s="46"/>
    </row>
    <row r="21" spans="1:5" s="51" customFormat="1">
      <c r="A21" s="150" t="s">
        <v>59</v>
      </c>
      <c r="B21" s="150"/>
      <c r="C21" s="150"/>
      <c r="D21" s="150"/>
      <c r="E21" s="150"/>
    </row>
    <row r="22" spans="1:5" s="51" customFormat="1">
      <c r="A22" s="8"/>
      <c r="B22" s="46"/>
      <c r="C22" s="46"/>
      <c r="D22" s="46"/>
      <c r="E22" s="46"/>
    </row>
    <row r="23" spans="1:5" s="51" customFormat="1" ht="13.9" customHeight="1">
      <c r="A23" s="152" t="s">
        <v>39</v>
      </c>
      <c r="B23" s="152" t="s">
        <v>16</v>
      </c>
      <c r="C23" s="155" t="s">
        <v>35</v>
      </c>
      <c r="D23" s="156"/>
      <c r="E23" s="156"/>
    </row>
    <row r="24" spans="1:5" s="51" customFormat="1" ht="55.9" customHeight="1">
      <c r="A24" s="153"/>
      <c r="B24" s="153"/>
      <c r="C24" s="20" t="s">
        <v>206</v>
      </c>
      <c r="D24" s="20" t="s">
        <v>207</v>
      </c>
      <c r="E24" s="20" t="s">
        <v>208</v>
      </c>
    </row>
    <row r="25" spans="1:5" s="51" customFormat="1">
      <c r="A25" s="13">
        <v>1</v>
      </c>
      <c r="B25" s="13" t="s">
        <v>18</v>
      </c>
      <c r="C25" s="13" t="s">
        <v>19</v>
      </c>
      <c r="D25" s="13" t="s">
        <v>20</v>
      </c>
      <c r="E25" s="11" t="s">
        <v>21</v>
      </c>
    </row>
    <row r="26" spans="1:5" s="51" customFormat="1">
      <c r="A26" s="53"/>
      <c r="B26" s="47" t="s">
        <v>2</v>
      </c>
      <c r="C26" s="15">
        <v>0</v>
      </c>
      <c r="D26" s="15">
        <v>0</v>
      </c>
      <c r="E26" s="16">
        <v>0</v>
      </c>
    </row>
    <row r="27" spans="1:5" s="51" customFormat="1">
      <c r="A27" s="53" t="s">
        <v>37</v>
      </c>
      <c r="B27" s="47"/>
      <c r="C27" s="15">
        <f>C26</f>
        <v>0</v>
      </c>
      <c r="D27" s="15">
        <f>D26</f>
        <v>0</v>
      </c>
      <c r="E27" s="16">
        <f>E26</f>
        <v>0</v>
      </c>
    </row>
    <row r="28" spans="1:5" s="51" customFormat="1">
      <c r="A28" s="8"/>
      <c r="B28" s="46"/>
      <c r="C28" s="46"/>
      <c r="D28" s="46"/>
      <c r="E28" s="46"/>
    </row>
    <row r="29" spans="1:5" s="46" customFormat="1"/>
  </sheetData>
  <mergeCells count="15">
    <mergeCell ref="A23:A24"/>
    <mergeCell ref="B5:E5"/>
    <mergeCell ref="B23:B24"/>
    <mergeCell ref="C23:E23"/>
    <mergeCell ref="A8:A9"/>
    <mergeCell ref="B8:B9"/>
    <mergeCell ref="C8:E8"/>
    <mergeCell ref="A15:A16"/>
    <mergeCell ref="B15:B16"/>
    <mergeCell ref="C15:E15"/>
    <mergeCell ref="A2:E2"/>
    <mergeCell ref="A7:E7"/>
    <mergeCell ref="B4:E4"/>
    <mergeCell ref="A21:E21"/>
    <mergeCell ref="A14:E14"/>
  </mergeCells>
  <phoneticPr fontId="17" type="noConversion"/>
  <pageMargins left="0.7" right="0.19" top="0.47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01"/>
  <sheetViews>
    <sheetView tabSelected="1" workbookViewId="0">
      <selection activeCell="J18" sqref="J18"/>
    </sheetView>
  </sheetViews>
  <sheetFormatPr defaultColWidth="9.140625" defaultRowHeight="11.25"/>
  <cols>
    <col min="1" max="1" width="3" style="54" customWidth="1"/>
    <col min="2" max="2" width="32.42578125" style="54" customWidth="1"/>
    <col min="3" max="3" width="12.7109375" style="54" customWidth="1"/>
    <col min="4" max="4" width="12.28515625" style="54" customWidth="1"/>
    <col min="5" max="5" width="13" style="54" customWidth="1"/>
    <col min="6" max="6" width="12.140625" style="54" customWidth="1"/>
    <col min="7" max="7" width="12.28515625" style="54" customWidth="1"/>
    <col min="8" max="16384" width="9.140625" style="54"/>
  </cols>
  <sheetData>
    <row r="1" spans="1:7" ht="13.9" customHeight="1">
      <c r="A1" s="169" t="s">
        <v>60</v>
      </c>
      <c r="B1" s="169"/>
      <c r="C1" s="169"/>
      <c r="D1" s="169"/>
      <c r="E1" s="169"/>
      <c r="F1" s="169"/>
      <c r="G1" s="169"/>
    </row>
    <row r="2" spans="1:7" ht="1.1499999999999999" customHeight="1"/>
    <row r="3" spans="1:7">
      <c r="A3" s="170" t="s">
        <v>61</v>
      </c>
      <c r="B3" s="170"/>
      <c r="C3" s="170"/>
      <c r="D3" s="170"/>
      <c r="E3" s="170"/>
      <c r="F3" s="170"/>
      <c r="G3" s="170"/>
    </row>
    <row r="4" spans="1:7" ht="22.9" customHeight="1">
      <c r="B4" s="115" t="s">
        <v>12</v>
      </c>
      <c r="C4" s="146" t="s">
        <v>205</v>
      </c>
      <c r="D4" s="146"/>
      <c r="E4" s="146"/>
      <c r="F4" s="146"/>
    </row>
    <row r="5" spans="1:7" ht="12">
      <c r="B5" s="115" t="s">
        <v>13</v>
      </c>
      <c r="C5" s="163" t="s">
        <v>169</v>
      </c>
      <c r="D5" s="163"/>
      <c r="E5" s="163"/>
      <c r="F5" s="163"/>
    </row>
    <row r="6" spans="1:7" ht="12">
      <c r="B6" s="115" t="s">
        <v>14</v>
      </c>
      <c r="C6" s="113"/>
      <c r="D6" s="113" t="s">
        <v>170</v>
      </c>
      <c r="E6" s="114"/>
      <c r="F6" s="114"/>
    </row>
    <row r="7" spans="1:7">
      <c r="A7" s="170" t="s">
        <v>62</v>
      </c>
      <c r="B7" s="170"/>
      <c r="C7" s="170"/>
      <c r="D7" s="170"/>
      <c r="E7" s="170"/>
      <c r="F7" s="170"/>
      <c r="G7" s="170"/>
    </row>
    <row r="8" spans="1:7" ht="4.9000000000000004" customHeight="1">
      <c r="A8" s="55"/>
      <c r="B8" s="55"/>
      <c r="C8" s="55"/>
      <c r="D8" s="55"/>
      <c r="E8" s="55"/>
      <c r="F8" s="55"/>
      <c r="G8" s="55"/>
    </row>
    <row r="9" spans="1:7">
      <c r="A9" s="170" t="s">
        <v>63</v>
      </c>
      <c r="B9" s="170"/>
      <c r="C9" s="170"/>
      <c r="D9" s="170"/>
      <c r="E9" s="170"/>
      <c r="F9" s="170"/>
      <c r="G9" s="170"/>
    </row>
    <row r="10" spans="1:7" s="56" customFormat="1" thickBot="1">
      <c r="A10" s="171" t="s">
        <v>64</v>
      </c>
      <c r="B10" s="171"/>
      <c r="C10" s="160">
        <v>111</v>
      </c>
      <c r="D10" s="160"/>
      <c r="E10" s="160"/>
      <c r="F10" s="160"/>
      <c r="G10" s="160"/>
    </row>
    <row r="11" spans="1:7" ht="20.45" customHeight="1" thickBot="1">
      <c r="A11" s="172" t="s">
        <v>65</v>
      </c>
      <c r="B11" s="172"/>
      <c r="C11" s="173" t="s">
        <v>66</v>
      </c>
      <c r="D11" s="173"/>
      <c r="E11" s="173"/>
      <c r="F11" s="173"/>
      <c r="G11" s="173"/>
    </row>
    <row r="12" spans="1:7">
      <c r="A12" s="174"/>
      <c r="B12" s="174"/>
      <c r="C12" s="174"/>
      <c r="D12" s="174"/>
      <c r="E12" s="174"/>
      <c r="F12" s="174"/>
      <c r="G12" s="174"/>
    </row>
    <row r="13" spans="1:7" s="57" customFormat="1" ht="10.5" customHeight="1">
      <c r="A13" s="175" t="s">
        <v>5</v>
      </c>
      <c r="B13" s="177" t="s">
        <v>67</v>
      </c>
      <c r="C13" s="178" t="s">
        <v>68</v>
      </c>
      <c r="D13" s="178"/>
      <c r="E13" s="177" t="s">
        <v>69</v>
      </c>
      <c r="F13" s="177"/>
      <c r="G13" s="177"/>
    </row>
    <row r="14" spans="1:7" ht="12" customHeight="1">
      <c r="A14" s="176"/>
      <c r="B14" s="177"/>
      <c r="C14" s="178"/>
      <c r="D14" s="178"/>
      <c r="E14" s="58" t="s">
        <v>190</v>
      </c>
      <c r="F14" s="58" t="s">
        <v>199</v>
      </c>
      <c r="G14" s="58" t="s">
        <v>210</v>
      </c>
    </row>
    <row r="15" spans="1:7" s="60" customFormat="1">
      <c r="A15" s="59">
        <v>1</v>
      </c>
      <c r="B15" s="59">
        <v>2</v>
      </c>
      <c r="C15" s="161">
        <v>3</v>
      </c>
      <c r="D15" s="162"/>
      <c r="E15" s="59">
        <v>4</v>
      </c>
      <c r="F15" s="59">
        <v>5</v>
      </c>
      <c r="G15" s="59">
        <v>6</v>
      </c>
    </row>
    <row r="16" spans="1:7">
      <c r="A16" s="59">
        <v>1</v>
      </c>
      <c r="B16" s="61" t="s">
        <v>70</v>
      </c>
      <c r="C16" s="161">
        <v>10</v>
      </c>
      <c r="D16" s="162"/>
      <c r="E16" s="62">
        <v>13994532.25</v>
      </c>
      <c r="F16" s="62">
        <v>12966160</v>
      </c>
      <c r="G16" s="62">
        <v>13000663</v>
      </c>
    </row>
    <row r="17" spans="1:7">
      <c r="A17" s="59">
        <v>2</v>
      </c>
      <c r="B17" s="61" t="s">
        <v>71</v>
      </c>
      <c r="C17" s="161">
        <v>7</v>
      </c>
      <c r="D17" s="162"/>
      <c r="E17" s="62">
        <v>2167704</v>
      </c>
      <c r="F17" s="62">
        <v>2167704</v>
      </c>
      <c r="G17" s="62">
        <v>2167704</v>
      </c>
    </row>
    <row r="18" spans="1:7">
      <c r="A18" s="164" t="s">
        <v>72</v>
      </c>
      <c r="B18" s="165"/>
      <c r="C18" s="161" t="s">
        <v>3</v>
      </c>
      <c r="D18" s="162"/>
      <c r="E18" s="63">
        <f>E16+E17</f>
        <v>16162236.25</v>
      </c>
      <c r="F18" s="63">
        <f>F16+F17</f>
        <v>15133864</v>
      </c>
      <c r="G18" s="63">
        <f>G16+G17</f>
        <v>15168367</v>
      </c>
    </row>
    <row r="20" spans="1:7">
      <c r="A20" s="170" t="s">
        <v>73</v>
      </c>
      <c r="B20" s="170"/>
      <c r="C20" s="170"/>
      <c r="D20" s="170"/>
      <c r="E20" s="170"/>
      <c r="F20" s="170"/>
      <c r="G20" s="170"/>
    </row>
    <row r="21" spans="1:7" s="56" customFormat="1" thickBot="1">
      <c r="A21" s="171" t="s">
        <v>64</v>
      </c>
      <c r="B21" s="171"/>
      <c r="C21" s="160">
        <v>112</v>
      </c>
      <c r="D21" s="160"/>
      <c r="E21" s="160"/>
      <c r="F21" s="160"/>
      <c r="G21" s="160"/>
    </row>
    <row r="22" spans="1:7" ht="21" customHeight="1" thickBot="1">
      <c r="A22" s="172" t="s">
        <v>65</v>
      </c>
      <c r="B22" s="172"/>
      <c r="C22" s="173" t="s">
        <v>66</v>
      </c>
      <c r="D22" s="173"/>
      <c r="E22" s="173"/>
      <c r="F22" s="173"/>
      <c r="G22" s="173"/>
    </row>
    <row r="23" spans="1:7">
      <c r="A23" s="174"/>
      <c r="B23" s="174"/>
      <c r="C23" s="174"/>
      <c r="D23" s="174"/>
      <c r="E23" s="174"/>
      <c r="F23" s="174"/>
      <c r="G23" s="174"/>
    </row>
    <row r="24" spans="1:7" ht="12.75" customHeight="1">
      <c r="A24" s="175" t="s">
        <v>5</v>
      </c>
      <c r="B24" s="177" t="s">
        <v>74</v>
      </c>
      <c r="C24" s="178" t="s">
        <v>75</v>
      </c>
      <c r="D24" s="178"/>
      <c r="E24" s="178"/>
      <c r="F24" s="179" t="s">
        <v>76</v>
      </c>
      <c r="G24" s="180"/>
    </row>
    <row r="25" spans="1:7">
      <c r="A25" s="176"/>
      <c r="B25" s="177"/>
      <c r="C25" s="58" t="s">
        <v>190</v>
      </c>
      <c r="D25" s="58" t="s">
        <v>199</v>
      </c>
      <c r="E25" s="58" t="s">
        <v>210</v>
      </c>
      <c r="F25" s="181"/>
      <c r="G25" s="182"/>
    </row>
    <row r="26" spans="1:7">
      <c r="A26" s="59">
        <v>1</v>
      </c>
      <c r="B26" s="59">
        <v>2</v>
      </c>
      <c r="C26" s="59">
        <v>3</v>
      </c>
      <c r="D26" s="64">
        <v>4</v>
      </c>
      <c r="E26" s="59">
        <v>5</v>
      </c>
      <c r="F26" s="161">
        <v>6</v>
      </c>
      <c r="G26" s="162"/>
    </row>
    <row r="27" spans="1:7">
      <c r="A27" s="59">
        <v>1</v>
      </c>
      <c r="B27" s="61" t="s">
        <v>77</v>
      </c>
      <c r="C27" s="62">
        <v>2000</v>
      </c>
      <c r="D27" s="62">
        <v>2000</v>
      </c>
      <c r="E27" s="62">
        <v>2000</v>
      </c>
      <c r="F27" s="161" t="s">
        <v>78</v>
      </c>
      <c r="G27" s="162"/>
    </row>
    <row r="28" spans="1:7">
      <c r="A28" s="59">
        <v>2</v>
      </c>
      <c r="B28" s="61" t="s">
        <v>79</v>
      </c>
      <c r="C28" s="62">
        <v>8000</v>
      </c>
      <c r="D28" s="62">
        <v>8000</v>
      </c>
      <c r="E28" s="62">
        <v>8000</v>
      </c>
      <c r="F28" s="161" t="s">
        <v>80</v>
      </c>
      <c r="G28" s="162"/>
    </row>
    <row r="29" spans="1:7">
      <c r="A29" s="164" t="s">
        <v>72</v>
      </c>
      <c r="B29" s="165"/>
      <c r="C29" s="63">
        <f>C27+C28</f>
        <v>10000</v>
      </c>
      <c r="D29" s="63">
        <f>D27+D28</f>
        <v>10000</v>
      </c>
      <c r="E29" s="63">
        <f>E27+E28</f>
        <v>10000</v>
      </c>
      <c r="F29" s="161" t="s">
        <v>3</v>
      </c>
      <c r="G29" s="162"/>
    </row>
    <row r="31" spans="1:7">
      <c r="A31" s="170" t="s">
        <v>81</v>
      </c>
      <c r="B31" s="170"/>
      <c r="C31" s="170"/>
      <c r="D31" s="170"/>
      <c r="E31" s="170"/>
      <c r="F31" s="170"/>
      <c r="G31" s="170"/>
    </row>
    <row r="32" spans="1:7" s="56" customFormat="1" thickBot="1">
      <c r="A32" s="171" t="s">
        <v>64</v>
      </c>
      <c r="B32" s="171"/>
      <c r="C32" s="160">
        <v>112</v>
      </c>
      <c r="D32" s="160"/>
      <c r="E32" s="160"/>
      <c r="F32" s="160"/>
      <c r="G32" s="160"/>
    </row>
    <row r="33" spans="1:7" ht="18.600000000000001" customHeight="1" thickBot="1">
      <c r="A33" s="172" t="s">
        <v>65</v>
      </c>
      <c r="B33" s="172"/>
      <c r="C33" s="173" t="s">
        <v>66</v>
      </c>
      <c r="D33" s="173"/>
      <c r="E33" s="173"/>
      <c r="F33" s="173"/>
      <c r="G33" s="173"/>
    </row>
    <row r="34" spans="1:7">
      <c r="A34" s="174"/>
      <c r="B34" s="174"/>
      <c r="C34" s="174"/>
      <c r="D34" s="174"/>
      <c r="E34" s="174"/>
      <c r="F34" s="174"/>
      <c r="G34" s="174"/>
    </row>
    <row r="35" spans="1:7" ht="12.75" customHeight="1">
      <c r="A35" s="175" t="s">
        <v>5</v>
      </c>
      <c r="B35" s="177" t="s">
        <v>74</v>
      </c>
      <c r="C35" s="178" t="s">
        <v>75</v>
      </c>
      <c r="D35" s="178"/>
      <c r="E35" s="178"/>
      <c r="F35" s="179" t="s">
        <v>76</v>
      </c>
      <c r="G35" s="180"/>
    </row>
    <row r="36" spans="1:7">
      <c r="A36" s="176"/>
      <c r="B36" s="177"/>
      <c r="C36" s="58" t="s">
        <v>190</v>
      </c>
      <c r="D36" s="58" t="s">
        <v>199</v>
      </c>
      <c r="E36" s="58" t="s">
        <v>210</v>
      </c>
      <c r="F36" s="181"/>
      <c r="G36" s="182"/>
    </row>
    <row r="37" spans="1:7">
      <c r="A37" s="59">
        <v>1</v>
      </c>
      <c r="B37" s="59">
        <v>2</v>
      </c>
      <c r="C37" s="59">
        <v>3</v>
      </c>
      <c r="D37" s="64">
        <v>4</v>
      </c>
      <c r="E37" s="59">
        <v>5</v>
      </c>
      <c r="F37" s="161">
        <v>6</v>
      </c>
      <c r="G37" s="162"/>
    </row>
    <row r="38" spans="1:7" ht="22.15" customHeight="1">
      <c r="A38" s="83">
        <v>1</v>
      </c>
      <c r="B38" s="90" t="s">
        <v>82</v>
      </c>
      <c r="C38" s="116">
        <v>0</v>
      </c>
      <c r="D38" s="117">
        <v>0</v>
      </c>
      <c r="E38" s="116">
        <v>0</v>
      </c>
      <c r="F38" s="183"/>
      <c r="G38" s="184"/>
    </row>
    <row r="39" spans="1:7">
      <c r="A39" s="164" t="s">
        <v>72</v>
      </c>
      <c r="B39" s="165"/>
      <c r="C39" s="63">
        <f>C38</f>
        <v>0</v>
      </c>
      <c r="D39" s="65">
        <f>D38</f>
        <v>0</v>
      </c>
      <c r="E39" s="63">
        <f>E38</f>
        <v>0</v>
      </c>
      <c r="F39" s="161" t="s">
        <v>3</v>
      </c>
      <c r="G39" s="162"/>
    </row>
    <row r="41" spans="1:7" ht="24" customHeight="1">
      <c r="A41" s="187" t="s">
        <v>83</v>
      </c>
      <c r="B41" s="187"/>
      <c r="C41" s="187"/>
      <c r="D41" s="187"/>
      <c r="E41" s="187"/>
      <c r="F41" s="187"/>
      <c r="G41" s="187"/>
    </row>
    <row r="42" spans="1:7" s="56" customFormat="1" thickBot="1">
      <c r="A42" s="171" t="s">
        <v>64</v>
      </c>
      <c r="B42" s="171"/>
      <c r="C42" s="160">
        <v>119</v>
      </c>
      <c r="D42" s="160"/>
      <c r="E42" s="160"/>
      <c r="F42" s="160"/>
      <c r="G42" s="160"/>
    </row>
    <row r="43" spans="1:7" ht="17.45" customHeight="1" thickBot="1">
      <c r="A43" s="172" t="s">
        <v>65</v>
      </c>
      <c r="B43" s="172"/>
      <c r="C43" s="173" t="s">
        <v>66</v>
      </c>
      <c r="D43" s="173"/>
      <c r="E43" s="173"/>
      <c r="F43" s="173"/>
      <c r="G43" s="173"/>
    </row>
    <row r="44" spans="1:7">
      <c r="A44" s="174"/>
      <c r="B44" s="174"/>
      <c r="C44" s="174"/>
      <c r="D44" s="174"/>
      <c r="E44" s="174"/>
      <c r="F44" s="174"/>
      <c r="G44" s="174"/>
    </row>
    <row r="45" spans="1:7">
      <c r="A45" s="178" t="s">
        <v>5</v>
      </c>
      <c r="B45" s="178" t="s">
        <v>84</v>
      </c>
      <c r="C45" s="178"/>
      <c r="D45" s="178" t="s">
        <v>171</v>
      </c>
      <c r="E45" s="177" t="s">
        <v>85</v>
      </c>
      <c r="F45" s="177"/>
      <c r="G45" s="177"/>
    </row>
    <row r="46" spans="1:7" ht="30" customHeight="1">
      <c r="A46" s="178"/>
      <c r="B46" s="178"/>
      <c r="C46" s="178"/>
      <c r="D46" s="178"/>
      <c r="E46" s="58" t="s">
        <v>190</v>
      </c>
      <c r="F46" s="58" t="s">
        <v>199</v>
      </c>
      <c r="G46" s="58" t="s">
        <v>210</v>
      </c>
    </row>
    <row r="47" spans="1:7">
      <c r="A47" s="59">
        <v>1</v>
      </c>
      <c r="B47" s="161">
        <v>2</v>
      </c>
      <c r="C47" s="162"/>
      <c r="D47" s="59">
        <v>3</v>
      </c>
      <c r="E47" s="59">
        <v>4</v>
      </c>
      <c r="F47" s="59">
        <v>5</v>
      </c>
      <c r="G47" s="59">
        <v>6</v>
      </c>
    </row>
    <row r="48" spans="1:7" ht="21" customHeight="1">
      <c r="A48" s="58">
        <v>1</v>
      </c>
      <c r="B48" s="185" t="s">
        <v>211</v>
      </c>
      <c r="C48" s="186"/>
      <c r="D48" s="66" t="s">
        <v>3</v>
      </c>
      <c r="E48" s="66" t="s">
        <v>3</v>
      </c>
      <c r="F48" s="66" t="s">
        <v>3</v>
      </c>
      <c r="G48" s="66" t="s">
        <v>3</v>
      </c>
    </row>
    <row r="49" spans="1:7" ht="23.25" customHeight="1">
      <c r="A49" s="67" t="s">
        <v>86</v>
      </c>
      <c r="B49" s="183" t="s">
        <v>87</v>
      </c>
      <c r="C49" s="184"/>
      <c r="D49" s="83" t="s">
        <v>3</v>
      </c>
      <c r="E49" s="83" t="s">
        <v>3</v>
      </c>
      <c r="F49" s="83" t="s">
        <v>3</v>
      </c>
      <c r="G49" s="83" t="s">
        <v>3</v>
      </c>
    </row>
    <row r="50" spans="1:7">
      <c r="A50" s="67" t="s">
        <v>88</v>
      </c>
      <c r="B50" s="183" t="s">
        <v>89</v>
      </c>
      <c r="C50" s="184"/>
      <c r="D50" s="83" t="s">
        <v>3</v>
      </c>
      <c r="E50" s="83" t="s">
        <v>3</v>
      </c>
      <c r="F50" s="83" t="s">
        <v>3</v>
      </c>
      <c r="G50" s="83" t="s">
        <v>3</v>
      </c>
    </row>
    <row r="51" spans="1:7" ht="21" customHeight="1">
      <c r="A51" s="67" t="s">
        <v>90</v>
      </c>
      <c r="B51" s="183" t="s">
        <v>91</v>
      </c>
      <c r="C51" s="184"/>
      <c r="D51" s="83" t="s">
        <v>3</v>
      </c>
      <c r="E51" s="83" t="s">
        <v>3</v>
      </c>
      <c r="F51" s="83" t="s">
        <v>3</v>
      </c>
      <c r="G51" s="83" t="s">
        <v>3</v>
      </c>
    </row>
    <row r="52" spans="1:7" ht="21.75" customHeight="1">
      <c r="A52" s="58">
        <v>2</v>
      </c>
      <c r="B52" s="185" t="s">
        <v>92</v>
      </c>
      <c r="C52" s="186"/>
      <c r="D52" s="66" t="s">
        <v>3</v>
      </c>
      <c r="E52" s="66" t="s">
        <v>3</v>
      </c>
      <c r="F52" s="66" t="s">
        <v>3</v>
      </c>
      <c r="G52" s="66" t="s">
        <v>3</v>
      </c>
    </row>
    <row r="53" spans="1:7">
      <c r="A53" s="188" t="s">
        <v>72</v>
      </c>
      <c r="B53" s="188"/>
      <c r="C53" s="188"/>
      <c r="D53" s="59" t="s">
        <v>3</v>
      </c>
      <c r="E53" s="63">
        <v>4855610.25</v>
      </c>
      <c r="F53" s="63">
        <v>4566255.2</v>
      </c>
      <c r="G53" s="63">
        <v>4576675.2</v>
      </c>
    </row>
    <row r="54" spans="1:7" ht="9" customHeight="1"/>
    <row r="55" spans="1:7">
      <c r="A55" s="170" t="s">
        <v>93</v>
      </c>
      <c r="B55" s="170"/>
      <c r="C55" s="170"/>
      <c r="D55" s="170"/>
      <c r="E55" s="170"/>
      <c r="F55" s="170"/>
      <c r="G55" s="170"/>
    </row>
    <row r="56" spans="1:7" s="56" customFormat="1" thickBot="1">
      <c r="A56" s="171" t="s">
        <v>64</v>
      </c>
      <c r="B56" s="171"/>
      <c r="C56" s="160" t="s">
        <v>94</v>
      </c>
      <c r="D56" s="160"/>
      <c r="E56" s="160"/>
      <c r="F56" s="160"/>
      <c r="G56" s="160"/>
    </row>
    <row r="57" spans="1:7" ht="19.149999999999999" customHeight="1" thickBot="1">
      <c r="A57" s="172" t="s">
        <v>65</v>
      </c>
      <c r="B57" s="172"/>
      <c r="C57" s="173" t="s">
        <v>66</v>
      </c>
      <c r="D57" s="173"/>
      <c r="E57" s="173"/>
      <c r="F57" s="173"/>
      <c r="G57" s="173"/>
    </row>
    <row r="58" spans="1:7">
      <c r="A58" s="174"/>
      <c r="B58" s="174"/>
      <c r="C58" s="174"/>
      <c r="D58" s="174"/>
      <c r="E58" s="174"/>
      <c r="F58" s="174"/>
      <c r="G58" s="174"/>
    </row>
    <row r="59" spans="1:7">
      <c r="A59" s="178" t="s">
        <v>5</v>
      </c>
      <c r="B59" s="177" t="s">
        <v>0</v>
      </c>
      <c r="C59" s="178" t="s">
        <v>95</v>
      </c>
      <c r="D59" s="178" t="s">
        <v>96</v>
      </c>
      <c r="E59" s="177" t="s">
        <v>97</v>
      </c>
      <c r="F59" s="177"/>
      <c r="G59" s="177"/>
    </row>
    <row r="60" spans="1:7">
      <c r="A60" s="178"/>
      <c r="B60" s="177"/>
      <c r="C60" s="178"/>
      <c r="D60" s="178"/>
      <c r="E60" s="58" t="s">
        <v>190</v>
      </c>
      <c r="F60" s="58" t="s">
        <v>199</v>
      </c>
      <c r="G60" s="58" t="s">
        <v>210</v>
      </c>
    </row>
    <row r="61" spans="1:7">
      <c r="A61" s="59">
        <v>1</v>
      </c>
      <c r="B61" s="59">
        <v>2</v>
      </c>
      <c r="C61" s="59">
        <v>3</v>
      </c>
      <c r="D61" s="59">
        <v>4</v>
      </c>
      <c r="E61" s="59">
        <v>5</v>
      </c>
      <c r="F61" s="59">
        <v>6</v>
      </c>
      <c r="G61" s="59">
        <v>7</v>
      </c>
    </row>
    <row r="62" spans="1:7" ht="45">
      <c r="A62" s="59">
        <v>1</v>
      </c>
      <c r="B62" s="85" t="s">
        <v>157</v>
      </c>
      <c r="C62" s="61"/>
      <c r="D62" s="83">
        <v>12</v>
      </c>
      <c r="E62" s="86">
        <v>299068</v>
      </c>
      <c r="F62" s="86">
        <v>299068</v>
      </c>
      <c r="G62" s="86">
        <v>299068</v>
      </c>
    </row>
    <row r="63" spans="1:7">
      <c r="A63" s="188" t="s">
        <v>72</v>
      </c>
      <c r="B63" s="188"/>
      <c r="C63" s="61"/>
      <c r="D63" s="61"/>
      <c r="E63" s="87">
        <v>299068</v>
      </c>
      <c r="F63" s="87">
        <f>F62</f>
        <v>299068</v>
      </c>
      <c r="G63" s="87">
        <f>G62</f>
        <v>299068</v>
      </c>
    </row>
    <row r="64" spans="1:7" ht="6.6" customHeight="1"/>
    <row r="65" spans="1:7">
      <c r="A65" s="170" t="s">
        <v>98</v>
      </c>
      <c r="B65" s="170"/>
      <c r="C65" s="170"/>
      <c r="D65" s="170"/>
      <c r="E65" s="170"/>
      <c r="F65" s="170"/>
      <c r="G65" s="170"/>
    </row>
    <row r="66" spans="1:7" s="56" customFormat="1" thickBot="1">
      <c r="A66" s="171" t="s">
        <v>64</v>
      </c>
      <c r="B66" s="171"/>
      <c r="C66" s="160" t="s">
        <v>99</v>
      </c>
      <c r="D66" s="160"/>
      <c r="E66" s="160"/>
      <c r="F66" s="160"/>
      <c r="G66" s="160"/>
    </row>
    <row r="67" spans="1:7" ht="17.45" customHeight="1" thickBot="1">
      <c r="A67" s="172" t="s">
        <v>65</v>
      </c>
      <c r="B67" s="172"/>
      <c r="C67" s="173" t="s">
        <v>66</v>
      </c>
      <c r="D67" s="173"/>
      <c r="E67" s="173"/>
      <c r="F67" s="173"/>
      <c r="G67" s="173"/>
    </row>
    <row r="68" spans="1:7">
      <c r="A68" s="174"/>
      <c r="B68" s="174"/>
      <c r="C68" s="174"/>
      <c r="D68" s="174"/>
      <c r="E68" s="174"/>
      <c r="F68" s="174"/>
      <c r="G68" s="174"/>
    </row>
    <row r="69" spans="1:7" ht="12" customHeight="1">
      <c r="A69" s="178" t="s">
        <v>5</v>
      </c>
      <c r="B69" s="177" t="s">
        <v>74</v>
      </c>
      <c r="C69" s="178" t="s">
        <v>100</v>
      </c>
      <c r="D69" s="178" t="s">
        <v>101</v>
      </c>
      <c r="E69" s="178" t="s">
        <v>102</v>
      </c>
      <c r="F69" s="178"/>
      <c r="G69" s="178"/>
    </row>
    <row r="70" spans="1:7">
      <c r="A70" s="178"/>
      <c r="B70" s="177"/>
      <c r="C70" s="178"/>
      <c r="D70" s="178"/>
      <c r="E70" s="58" t="s">
        <v>190</v>
      </c>
      <c r="F70" s="58" t="s">
        <v>199</v>
      </c>
      <c r="G70" s="58" t="s">
        <v>210</v>
      </c>
    </row>
    <row r="71" spans="1:7">
      <c r="A71" s="59">
        <v>1</v>
      </c>
      <c r="B71" s="59">
        <v>2</v>
      </c>
      <c r="C71" s="59">
        <v>3</v>
      </c>
      <c r="D71" s="59">
        <v>4</v>
      </c>
      <c r="E71" s="59">
        <v>5</v>
      </c>
      <c r="F71" s="59">
        <v>6</v>
      </c>
      <c r="G71" s="59">
        <v>7</v>
      </c>
    </row>
    <row r="72" spans="1:7">
      <c r="A72" s="59">
        <v>1</v>
      </c>
      <c r="B72" s="61" t="s">
        <v>103</v>
      </c>
      <c r="C72" s="62" t="s">
        <v>3</v>
      </c>
      <c r="D72" s="59">
        <v>2.2000000000000002</v>
      </c>
      <c r="E72" s="62">
        <v>262608</v>
      </c>
      <c r="F72" s="62">
        <v>262608</v>
      </c>
      <c r="G72" s="62">
        <v>262608</v>
      </c>
    </row>
    <row r="73" spans="1:7">
      <c r="A73" s="59">
        <v>2</v>
      </c>
      <c r="B73" s="61" t="s">
        <v>104</v>
      </c>
      <c r="C73" s="62" t="s">
        <v>3</v>
      </c>
      <c r="D73" s="59">
        <v>1.5</v>
      </c>
      <c r="E73" s="62">
        <v>20692</v>
      </c>
      <c r="F73" s="62">
        <v>20692</v>
      </c>
      <c r="G73" s="62">
        <v>20692</v>
      </c>
    </row>
    <row r="74" spans="1:7">
      <c r="A74" s="59">
        <v>3</v>
      </c>
      <c r="B74" s="61" t="s">
        <v>105</v>
      </c>
      <c r="C74" s="62" t="s">
        <v>3</v>
      </c>
      <c r="D74" s="59" t="s">
        <v>3</v>
      </c>
      <c r="E74" s="62">
        <v>724.28</v>
      </c>
      <c r="F74" s="62">
        <v>0</v>
      </c>
      <c r="G74" s="62">
        <v>0</v>
      </c>
    </row>
    <row r="75" spans="1:7">
      <c r="A75" s="188" t="s">
        <v>72</v>
      </c>
      <c r="B75" s="188"/>
      <c r="C75" s="63" t="s">
        <v>3</v>
      </c>
      <c r="D75" s="58" t="s">
        <v>3</v>
      </c>
      <c r="E75" s="63">
        <f>E72+E73+E74</f>
        <v>284024.28000000003</v>
      </c>
      <c r="F75" s="63">
        <f>F72+F73+F74</f>
        <v>283300</v>
      </c>
      <c r="G75" s="63">
        <f>G72+G73+G74</f>
        <v>283300</v>
      </c>
    </row>
    <row r="76" spans="1:7">
      <c r="A76" s="60"/>
    </row>
    <row r="77" spans="1:7">
      <c r="A77" s="170" t="s">
        <v>106</v>
      </c>
      <c r="B77" s="170"/>
      <c r="C77" s="170"/>
      <c r="D77" s="170"/>
      <c r="E77" s="170"/>
      <c r="F77" s="170"/>
      <c r="G77" s="170"/>
    </row>
    <row r="78" spans="1:7" s="56" customFormat="1" thickBot="1">
      <c r="A78" s="171" t="s">
        <v>64</v>
      </c>
      <c r="B78" s="171"/>
      <c r="C78" s="160"/>
      <c r="D78" s="160"/>
      <c r="E78" s="160"/>
      <c r="F78" s="160"/>
      <c r="G78" s="160"/>
    </row>
    <row r="79" spans="1:7" ht="19.149999999999999" customHeight="1" thickBot="1">
      <c r="A79" s="172" t="s">
        <v>65</v>
      </c>
      <c r="B79" s="172"/>
      <c r="C79" s="173" t="s">
        <v>66</v>
      </c>
      <c r="D79" s="173"/>
      <c r="E79" s="173"/>
      <c r="F79" s="173"/>
      <c r="G79" s="173"/>
    </row>
    <row r="80" spans="1:7">
      <c r="A80" s="174"/>
      <c r="B80" s="174"/>
      <c r="C80" s="174"/>
      <c r="D80" s="174"/>
      <c r="E80" s="174"/>
      <c r="F80" s="174"/>
      <c r="G80" s="174"/>
    </row>
    <row r="81" spans="1:7" ht="12" customHeight="1">
      <c r="A81" s="178" t="s">
        <v>5</v>
      </c>
      <c r="B81" s="177" t="s">
        <v>0</v>
      </c>
      <c r="C81" s="178" t="s">
        <v>95</v>
      </c>
      <c r="D81" s="178" t="s">
        <v>107</v>
      </c>
      <c r="E81" s="178" t="s">
        <v>108</v>
      </c>
      <c r="F81" s="178"/>
      <c r="G81" s="178"/>
    </row>
    <row r="82" spans="1:7">
      <c r="A82" s="178"/>
      <c r="B82" s="177"/>
      <c r="C82" s="178"/>
      <c r="D82" s="178"/>
      <c r="E82" s="58" t="s">
        <v>190</v>
      </c>
      <c r="F82" s="58" t="s">
        <v>199</v>
      </c>
      <c r="G82" s="58" t="s">
        <v>210</v>
      </c>
    </row>
    <row r="83" spans="1:7">
      <c r="A83" s="59">
        <v>1</v>
      </c>
      <c r="B83" s="59">
        <v>2</v>
      </c>
      <c r="C83" s="59">
        <v>3</v>
      </c>
      <c r="D83" s="59">
        <v>4</v>
      </c>
      <c r="E83" s="59">
        <v>5</v>
      </c>
      <c r="F83" s="59">
        <v>6</v>
      </c>
      <c r="G83" s="59">
        <v>7</v>
      </c>
    </row>
    <row r="84" spans="1:7">
      <c r="A84" s="59">
        <v>1</v>
      </c>
      <c r="B84" s="61"/>
      <c r="C84" s="61"/>
      <c r="D84" s="61"/>
      <c r="E84" s="61"/>
      <c r="F84" s="61"/>
      <c r="G84" s="61"/>
    </row>
    <row r="85" spans="1:7">
      <c r="A85" s="188" t="s">
        <v>72</v>
      </c>
      <c r="B85" s="188"/>
      <c r="C85" s="59" t="s">
        <v>3</v>
      </c>
      <c r="D85" s="59" t="s">
        <v>3</v>
      </c>
      <c r="E85" s="61"/>
      <c r="F85" s="61"/>
      <c r="G85" s="61"/>
    </row>
    <row r="87" spans="1:7">
      <c r="A87" s="170" t="s">
        <v>109</v>
      </c>
      <c r="B87" s="170"/>
      <c r="C87" s="170"/>
      <c r="D87" s="170"/>
      <c r="E87" s="170"/>
      <c r="F87" s="170"/>
      <c r="G87" s="170"/>
    </row>
    <row r="88" spans="1:7" s="56" customFormat="1" thickBot="1">
      <c r="A88" s="171" t="s">
        <v>64</v>
      </c>
      <c r="B88" s="171"/>
      <c r="C88" s="160" t="s">
        <v>110</v>
      </c>
      <c r="D88" s="160"/>
      <c r="E88" s="160"/>
      <c r="F88" s="160"/>
      <c r="G88" s="160"/>
    </row>
    <row r="89" spans="1:7" ht="18" customHeight="1" thickBot="1">
      <c r="A89" s="172" t="s">
        <v>65</v>
      </c>
      <c r="B89" s="172"/>
      <c r="C89" s="173" t="s">
        <v>66</v>
      </c>
      <c r="D89" s="173"/>
      <c r="E89" s="173"/>
      <c r="F89" s="173"/>
      <c r="G89" s="173"/>
    </row>
    <row r="90" spans="1:7">
      <c r="A90" s="174"/>
      <c r="B90" s="174"/>
      <c r="C90" s="174"/>
      <c r="D90" s="174"/>
      <c r="E90" s="174"/>
      <c r="F90" s="174"/>
      <c r="G90" s="174"/>
    </row>
    <row r="91" spans="1:7">
      <c r="A91" s="178" t="s">
        <v>5</v>
      </c>
      <c r="B91" s="177" t="s">
        <v>0</v>
      </c>
      <c r="C91" s="177"/>
      <c r="D91" s="177"/>
      <c r="E91" s="178" t="s">
        <v>108</v>
      </c>
      <c r="F91" s="178"/>
      <c r="G91" s="178"/>
    </row>
    <row r="92" spans="1:7">
      <c r="A92" s="178"/>
      <c r="B92" s="177"/>
      <c r="C92" s="177"/>
      <c r="D92" s="177"/>
      <c r="E92" s="58" t="s">
        <v>190</v>
      </c>
      <c r="F92" s="58" t="s">
        <v>199</v>
      </c>
      <c r="G92" s="58" t="s">
        <v>210</v>
      </c>
    </row>
    <row r="93" spans="1:7" s="60" customFormat="1">
      <c r="A93" s="59">
        <v>1</v>
      </c>
      <c r="B93" s="189">
        <v>2</v>
      </c>
      <c r="C93" s="189"/>
      <c r="D93" s="189"/>
      <c r="E93" s="59">
        <v>3</v>
      </c>
      <c r="F93" s="59">
        <v>4</v>
      </c>
      <c r="G93" s="59">
        <v>5</v>
      </c>
    </row>
    <row r="94" spans="1:7">
      <c r="A94" s="59">
        <v>1</v>
      </c>
      <c r="B94" s="190" t="s">
        <v>111</v>
      </c>
      <c r="C94" s="191"/>
      <c r="D94" s="192"/>
      <c r="E94" s="62">
        <v>0</v>
      </c>
      <c r="F94" s="62">
        <v>0</v>
      </c>
      <c r="G94" s="62">
        <v>0</v>
      </c>
    </row>
    <row r="95" spans="1:7">
      <c r="A95" s="188" t="s">
        <v>72</v>
      </c>
      <c r="B95" s="188"/>
      <c r="C95" s="188"/>
      <c r="D95" s="188"/>
      <c r="E95" s="63">
        <f>E94</f>
        <v>0</v>
      </c>
      <c r="F95" s="63">
        <f>F94</f>
        <v>0</v>
      </c>
      <c r="G95" s="63">
        <f>G94</f>
        <v>0</v>
      </c>
    </row>
    <row r="96" spans="1:7" ht="6" customHeight="1"/>
    <row r="97" spans="1:7">
      <c r="A97" s="170" t="s">
        <v>112</v>
      </c>
      <c r="B97" s="170"/>
      <c r="C97" s="170"/>
      <c r="D97" s="170"/>
      <c r="E97" s="170"/>
      <c r="F97" s="170"/>
      <c r="G97" s="170"/>
    </row>
    <row r="98" spans="1:7" s="56" customFormat="1" thickBot="1">
      <c r="A98" s="171" t="s">
        <v>64</v>
      </c>
      <c r="B98" s="171"/>
      <c r="C98" s="160" t="s">
        <v>113</v>
      </c>
      <c r="D98" s="160"/>
      <c r="E98" s="160"/>
      <c r="F98" s="160"/>
      <c r="G98" s="160"/>
    </row>
    <row r="99" spans="1:7" ht="19.149999999999999" customHeight="1" thickBot="1">
      <c r="A99" s="172" t="s">
        <v>65</v>
      </c>
      <c r="B99" s="172"/>
      <c r="C99" s="173" t="s">
        <v>66</v>
      </c>
      <c r="D99" s="173"/>
      <c r="E99" s="173"/>
      <c r="F99" s="173"/>
      <c r="G99" s="173"/>
    </row>
    <row r="101" spans="1:7">
      <c r="A101" s="170" t="s">
        <v>114</v>
      </c>
      <c r="B101" s="170"/>
      <c r="C101" s="170"/>
      <c r="D101" s="170"/>
      <c r="E101" s="170"/>
      <c r="F101" s="170"/>
      <c r="G101" s="170"/>
    </row>
    <row r="102" spans="1:7">
      <c r="A102" s="174"/>
      <c r="B102" s="174"/>
      <c r="C102" s="174"/>
      <c r="D102" s="174"/>
      <c r="E102" s="174"/>
      <c r="F102" s="174"/>
      <c r="G102" s="174"/>
    </row>
    <row r="103" spans="1:7">
      <c r="A103" s="178" t="s">
        <v>5</v>
      </c>
      <c r="B103" s="178" t="s">
        <v>74</v>
      </c>
      <c r="C103" s="178" t="s">
        <v>115</v>
      </c>
      <c r="D103" s="178" t="s">
        <v>116</v>
      </c>
      <c r="E103" s="178" t="s">
        <v>49</v>
      </c>
      <c r="F103" s="178"/>
      <c r="G103" s="178"/>
    </row>
    <row r="104" spans="1:7">
      <c r="A104" s="178"/>
      <c r="B104" s="178"/>
      <c r="C104" s="178"/>
      <c r="D104" s="178"/>
      <c r="E104" s="58" t="s">
        <v>190</v>
      </c>
      <c r="F104" s="58" t="s">
        <v>199</v>
      </c>
      <c r="G104" s="58" t="s">
        <v>210</v>
      </c>
    </row>
    <row r="105" spans="1:7" s="60" customFormat="1">
      <c r="A105" s="59">
        <v>1</v>
      </c>
      <c r="B105" s="59">
        <v>2</v>
      </c>
      <c r="C105" s="59">
        <v>3</v>
      </c>
      <c r="D105" s="59">
        <v>4</v>
      </c>
      <c r="E105" s="59">
        <v>5</v>
      </c>
      <c r="F105" s="59">
        <v>6</v>
      </c>
      <c r="G105" s="59">
        <v>7</v>
      </c>
    </row>
    <row r="106" spans="1:7">
      <c r="A106" s="59">
        <v>1</v>
      </c>
      <c r="B106" s="61" t="s">
        <v>117</v>
      </c>
      <c r="C106" s="59">
        <v>12</v>
      </c>
      <c r="D106" s="62">
        <f>E106/C106</f>
        <v>8793.9166666666661</v>
      </c>
      <c r="E106" s="62">
        <v>105527</v>
      </c>
      <c r="F106" s="62">
        <v>24000</v>
      </c>
      <c r="G106" s="62">
        <v>24000</v>
      </c>
    </row>
    <row r="107" spans="1:7">
      <c r="A107" s="188" t="s">
        <v>72</v>
      </c>
      <c r="B107" s="188"/>
      <c r="C107" s="58" t="s">
        <v>3</v>
      </c>
      <c r="D107" s="58" t="s">
        <v>3</v>
      </c>
      <c r="E107" s="63">
        <f>E106</f>
        <v>105527</v>
      </c>
      <c r="F107" s="63">
        <f>F106</f>
        <v>24000</v>
      </c>
      <c r="G107" s="63">
        <f>G106</f>
        <v>24000</v>
      </c>
    </row>
    <row r="108" spans="1:7">
      <c r="A108" s="68"/>
      <c r="B108" s="68"/>
      <c r="C108" s="69"/>
      <c r="D108" s="69"/>
      <c r="E108" s="70"/>
      <c r="F108" s="70"/>
      <c r="G108" s="70"/>
    </row>
    <row r="109" spans="1:7">
      <c r="A109" s="170" t="s">
        <v>118</v>
      </c>
      <c r="B109" s="170"/>
      <c r="C109" s="170"/>
      <c r="D109" s="170"/>
      <c r="E109" s="170"/>
      <c r="F109" s="170"/>
      <c r="G109" s="170"/>
    </row>
    <row r="110" spans="1:7">
      <c r="A110" s="174"/>
      <c r="B110" s="174"/>
      <c r="C110" s="174"/>
      <c r="D110" s="174"/>
      <c r="E110" s="174"/>
      <c r="F110" s="174"/>
      <c r="G110" s="174"/>
    </row>
    <row r="111" spans="1:7">
      <c r="A111" s="178" t="s">
        <v>5</v>
      </c>
      <c r="B111" s="178" t="s">
        <v>74</v>
      </c>
      <c r="C111" s="178" t="s">
        <v>119</v>
      </c>
      <c r="D111" s="178" t="s">
        <v>120</v>
      </c>
      <c r="E111" s="178" t="s">
        <v>49</v>
      </c>
      <c r="F111" s="178"/>
      <c r="G111" s="178"/>
    </row>
    <row r="112" spans="1:7">
      <c r="A112" s="178"/>
      <c r="B112" s="178"/>
      <c r="C112" s="178"/>
      <c r="D112" s="178"/>
      <c r="E112" s="58" t="s">
        <v>190</v>
      </c>
      <c r="F112" s="58" t="s">
        <v>199</v>
      </c>
      <c r="G112" s="58" t="s">
        <v>210</v>
      </c>
    </row>
    <row r="113" spans="1:7" s="60" customFormat="1">
      <c r="A113" s="59">
        <v>1</v>
      </c>
      <c r="B113" s="59">
        <v>2</v>
      </c>
      <c r="C113" s="59">
        <v>3</v>
      </c>
      <c r="D113" s="59">
        <v>4</v>
      </c>
      <c r="E113" s="59">
        <v>5</v>
      </c>
      <c r="F113" s="59">
        <v>6</v>
      </c>
      <c r="G113" s="59">
        <v>7</v>
      </c>
    </row>
    <row r="114" spans="1:7">
      <c r="A114" s="59">
        <v>1</v>
      </c>
      <c r="B114" s="61" t="s">
        <v>9</v>
      </c>
      <c r="C114" s="59" t="s">
        <v>3</v>
      </c>
      <c r="D114" s="59" t="s">
        <v>3</v>
      </c>
      <c r="E114" s="62">
        <v>0</v>
      </c>
      <c r="F114" s="62">
        <v>0</v>
      </c>
      <c r="G114" s="62">
        <v>0</v>
      </c>
    </row>
    <row r="115" spans="1:7">
      <c r="A115" s="188" t="s">
        <v>72</v>
      </c>
      <c r="B115" s="188"/>
      <c r="C115" s="58" t="s">
        <v>3</v>
      </c>
      <c r="D115" s="58" t="s">
        <v>3</v>
      </c>
      <c r="E115" s="63">
        <f>E114</f>
        <v>0</v>
      </c>
      <c r="F115" s="63">
        <f>F114</f>
        <v>0</v>
      </c>
      <c r="G115" s="63">
        <f>G114</f>
        <v>0</v>
      </c>
    </row>
    <row r="116" spans="1:7" ht="1.1499999999999999" customHeight="1">
      <c r="A116" s="68"/>
      <c r="B116" s="68"/>
      <c r="C116" s="69"/>
      <c r="D116" s="69"/>
      <c r="E116" s="70"/>
      <c r="F116" s="70"/>
      <c r="G116" s="70"/>
    </row>
    <row r="117" spans="1:7">
      <c r="A117" s="170" t="s">
        <v>121</v>
      </c>
      <c r="B117" s="170"/>
      <c r="C117" s="170"/>
      <c r="D117" s="170"/>
      <c r="E117" s="170"/>
      <c r="F117" s="170"/>
      <c r="G117" s="170"/>
    </row>
    <row r="118" spans="1:7">
      <c r="A118" s="174"/>
      <c r="B118" s="174"/>
      <c r="C118" s="174"/>
      <c r="D118" s="174"/>
      <c r="E118" s="174"/>
      <c r="F118" s="174"/>
      <c r="G118" s="174"/>
    </row>
    <row r="119" spans="1:7">
      <c r="A119" s="178" t="s">
        <v>5</v>
      </c>
      <c r="B119" s="178" t="s">
        <v>0</v>
      </c>
      <c r="C119" s="178" t="s">
        <v>122</v>
      </c>
      <c r="D119" s="178" t="s">
        <v>123</v>
      </c>
      <c r="E119" s="178" t="s">
        <v>49</v>
      </c>
      <c r="F119" s="178"/>
      <c r="G119" s="178"/>
    </row>
    <row r="120" spans="1:7" ht="33" customHeight="1">
      <c r="A120" s="178"/>
      <c r="B120" s="178"/>
      <c r="C120" s="178"/>
      <c r="D120" s="178"/>
      <c r="E120" s="58" t="s">
        <v>190</v>
      </c>
      <c r="F120" s="58" t="s">
        <v>199</v>
      </c>
      <c r="G120" s="58" t="s">
        <v>210</v>
      </c>
    </row>
    <row r="121" spans="1:7" s="60" customFormat="1">
      <c r="A121" s="59">
        <v>1</v>
      </c>
      <c r="B121" s="59">
        <v>2</v>
      </c>
      <c r="C121" s="59">
        <v>3</v>
      </c>
      <c r="D121" s="59">
        <v>4</v>
      </c>
      <c r="E121" s="59">
        <v>5</v>
      </c>
      <c r="F121" s="59">
        <v>6</v>
      </c>
      <c r="G121" s="59">
        <v>7</v>
      </c>
    </row>
    <row r="122" spans="1:7">
      <c r="A122" s="59">
        <v>1</v>
      </c>
      <c r="B122" s="61" t="s">
        <v>124</v>
      </c>
      <c r="C122" s="88">
        <v>463</v>
      </c>
      <c r="D122" s="62">
        <f t="shared" ref="D122:D127" si="0">E122/C122</f>
        <v>5222.0302375809933</v>
      </c>
      <c r="E122" s="62">
        <v>2417800</v>
      </c>
      <c r="F122" s="62">
        <v>2417800</v>
      </c>
      <c r="G122" s="62">
        <v>2417800</v>
      </c>
    </row>
    <row r="123" spans="1:7">
      <c r="A123" s="59">
        <v>2</v>
      </c>
      <c r="B123" s="61" t="s">
        <v>125</v>
      </c>
      <c r="C123" s="88">
        <v>22360</v>
      </c>
      <c r="D123" s="89">
        <f t="shared" si="0"/>
        <v>11.341681574239713</v>
      </c>
      <c r="E123" s="62">
        <v>253600</v>
      </c>
      <c r="F123" s="62">
        <v>253600</v>
      </c>
      <c r="G123" s="62">
        <v>253600</v>
      </c>
    </row>
    <row r="124" spans="1:7">
      <c r="A124" s="193">
        <v>3</v>
      </c>
      <c r="B124" s="61" t="s">
        <v>126</v>
      </c>
      <c r="C124" s="88">
        <v>450</v>
      </c>
      <c r="D124" s="62">
        <f t="shared" si="0"/>
        <v>80.888888888888886</v>
      </c>
      <c r="E124" s="62">
        <v>36400</v>
      </c>
      <c r="F124" s="62">
        <v>36400</v>
      </c>
      <c r="G124" s="62">
        <v>36400</v>
      </c>
    </row>
    <row r="125" spans="1:7" hidden="1">
      <c r="A125" s="194"/>
      <c r="B125" s="61"/>
      <c r="C125" s="62"/>
      <c r="D125" s="62" t="e">
        <f t="shared" si="0"/>
        <v>#DIV/0!</v>
      </c>
      <c r="E125" s="62"/>
      <c r="F125" s="62"/>
      <c r="G125" s="62"/>
    </row>
    <row r="126" spans="1:7" hidden="1">
      <c r="A126" s="195"/>
      <c r="B126" s="61"/>
      <c r="C126" s="62"/>
      <c r="D126" s="62" t="e">
        <f t="shared" si="0"/>
        <v>#DIV/0!</v>
      </c>
      <c r="E126" s="62"/>
      <c r="F126" s="62"/>
      <c r="G126" s="62"/>
    </row>
    <row r="127" spans="1:7">
      <c r="A127" s="59">
        <v>4</v>
      </c>
      <c r="B127" s="61" t="s">
        <v>10</v>
      </c>
      <c r="C127" s="62">
        <v>52.8</v>
      </c>
      <c r="D127" s="62">
        <f t="shared" si="0"/>
        <v>547.34848484848487</v>
      </c>
      <c r="E127" s="62">
        <v>28900</v>
      </c>
      <c r="F127" s="62">
        <v>28900</v>
      </c>
      <c r="G127" s="62">
        <v>28900</v>
      </c>
    </row>
    <row r="128" spans="1:7">
      <c r="A128" s="188" t="s">
        <v>72</v>
      </c>
      <c r="B128" s="188"/>
      <c r="C128" s="58" t="s">
        <v>3</v>
      </c>
      <c r="D128" s="58" t="s">
        <v>3</v>
      </c>
      <c r="E128" s="63">
        <f>E122+E123+E124+E127</f>
        <v>2736700</v>
      </c>
      <c r="F128" s="63">
        <f>F122+F123+F124+F127</f>
        <v>2736700</v>
      </c>
      <c r="G128" s="63">
        <f>G122+G123+G124+G127</f>
        <v>2736700</v>
      </c>
    </row>
    <row r="129" spans="1:7" ht="1.9" customHeight="1">
      <c r="A129" s="68"/>
      <c r="B129" s="70"/>
      <c r="C129" s="69"/>
      <c r="D129" s="69"/>
      <c r="E129" s="70"/>
      <c r="F129" s="70"/>
      <c r="G129" s="70"/>
    </row>
    <row r="130" spans="1:7">
      <c r="A130" s="170" t="s">
        <v>127</v>
      </c>
      <c r="B130" s="170"/>
      <c r="C130" s="170"/>
      <c r="D130" s="170"/>
      <c r="E130" s="170"/>
      <c r="F130" s="170"/>
      <c r="G130" s="170"/>
    </row>
    <row r="131" spans="1:7">
      <c r="A131" s="174"/>
      <c r="B131" s="174"/>
      <c r="C131" s="174"/>
      <c r="D131" s="174"/>
      <c r="E131" s="174"/>
      <c r="F131" s="174"/>
      <c r="G131" s="174"/>
    </row>
    <row r="132" spans="1:7">
      <c r="A132" s="178" t="s">
        <v>5</v>
      </c>
      <c r="B132" s="178" t="s">
        <v>0</v>
      </c>
      <c r="C132" s="178" t="s">
        <v>128</v>
      </c>
      <c r="D132" s="178" t="s">
        <v>129</v>
      </c>
      <c r="E132" s="178" t="s">
        <v>130</v>
      </c>
      <c r="F132" s="178"/>
      <c r="G132" s="178"/>
    </row>
    <row r="133" spans="1:7">
      <c r="A133" s="178"/>
      <c r="B133" s="178"/>
      <c r="C133" s="178"/>
      <c r="D133" s="178"/>
      <c r="E133" s="58" t="s">
        <v>190</v>
      </c>
      <c r="F133" s="58" t="s">
        <v>199</v>
      </c>
      <c r="G133" s="58" t="s">
        <v>210</v>
      </c>
    </row>
    <row r="134" spans="1:7" s="60" customFormat="1">
      <c r="A134" s="59">
        <v>1</v>
      </c>
      <c r="B134" s="59">
        <v>2</v>
      </c>
      <c r="C134" s="59">
        <v>3</v>
      </c>
      <c r="D134" s="59">
        <v>4</v>
      </c>
      <c r="E134" s="59">
        <v>5</v>
      </c>
      <c r="F134" s="59">
        <v>6</v>
      </c>
      <c r="G134" s="59">
        <v>7</v>
      </c>
    </row>
    <row r="135" spans="1:7">
      <c r="A135" s="59">
        <v>1</v>
      </c>
      <c r="B135" s="61" t="s">
        <v>131</v>
      </c>
      <c r="C135" s="61"/>
      <c r="D135" s="61"/>
      <c r="E135" s="61"/>
      <c r="F135" s="61"/>
      <c r="G135" s="61"/>
    </row>
    <row r="136" spans="1:7">
      <c r="A136" s="59">
        <v>2</v>
      </c>
      <c r="B136" s="61" t="s">
        <v>132</v>
      </c>
      <c r="C136" s="61"/>
      <c r="D136" s="61"/>
      <c r="E136" s="61"/>
      <c r="F136" s="61"/>
      <c r="G136" s="61"/>
    </row>
    <row r="137" spans="1:7">
      <c r="A137" s="188" t="s">
        <v>72</v>
      </c>
      <c r="B137" s="188"/>
      <c r="C137" s="58" t="s">
        <v>3</v>
      </c>
      <c r="D137" s="58" t="s">
        <v>3</v>
      </c>
      <c r="E137" s="71"/>
      <c r="F137" s="71"/>
      <c r="G137" s="71"/>
    </row>
    <row r="138" spans="1:7" ht="1.1499999999999999" customHeight="1">
      <c r="A138" s="68"/>
      <c r="B138" s="68"/>
      <c r="C138" s="69"/>
      <c r="D138" s="69"/>
      <c r="E138" s="70"/>
      <c r="F138" s="70"/>
      <c r="G138" s="70"/>
    </row>
    <row r="139" spans="1:7" hidden="1"/>
    <row r="140" spans="1:7">
      <c r="A140" s="170" t="s">
        <v>133</v>
      </c>
      <c r="B140" s="170"/>
      <c r="C140" s="170"/>
      <c r="D140" s="170"/>
      <c r="E140" s="170"/>
      <c r="F140" s="170"/>
      <c r="G140" s="170"/>
    </row>
    <row r="141" spans="1:7">
      <c r="A141" s="174"/>
      <c r="B141" s="174"/>
      <c r="C141" s="174"/>
      <c r="D141" s="174"/>
      <c r="E141" s="174"/>
      <c r="F141" s="174"/>
      <c r="G141" s="174"/>
    </row>
    <row r="142" spans="1:7">
      <c r="A142" s="178" t="s">
        <v>5</v>
      </c>
      <c r="B142" s="197" t="s">
        <v>74</v>
      </c>
      <c r="C142" s="198"/>
      <c r="D142" s="199"/>
      <c r="E142" s="178" t="s">
        <v>49</v>
      </c>
      <c r="F142" s="178"/>
      <c r="G142" s="178"/>
    </row>
    <row r="143" spans="1:7">
      <c r="A143" s="178"/>
      <c r="B143" s="200"/>
      <c r="C143" s="201"/>
      <c r="D143" s="202"/>
      <c r="E143" s="58" t="s">
        <v>190</v>
      </c>
      <c r="F143" s="58" t="s">
        <v>199</v>
      </c>
      <c r="G143" s="58" t="s">
        <v>210</v>
      </c>
    </row>
    <row r="144" spans="1:7" s="60" customFormat="1">
      <c r="A144" s="59">
        <v>1</v>
      </c>
      <c r="B144" s="161">
        <v>2</v>
      </c>
      <c r="C144" s="196"/>
      <c r="D144" s="162"/>
      <c r="E144" s="59">
        <v>3</v>
      </c>
      <c r="F144" s="59">
        <v>4</v>
      </c>
      <c r="G144" s="59">
        <v>5</v>
      </c>
    </row>
    <row r="145" spans="1:7">
      <c r="A145" s="59">
        <v>1</v>
      </c>
      <c r="B145" s="166" t="s">
        <v>134</v>
      </c>
      <c r="C145" s="167"/>
      <c r="D145" s="168"/>
      <c r="E145" s="59" t="s">
        <v>3</v>
      </c>
      <c r="F145" s="59" t="s">
        <v>3</v>
      </c>
      <c r="G145" s="59" t="s">
        <v>3</v>
      </c>
    </row>
    <row r="146" spans="1:7">
      <c r="A146" s="59">
        <v>2</v>
      </c>
      <c r="B146" s="166" t="s">
        <v>135</v>
      </c>
      <c r="C146" s="167"/>
      <c r="D146" s="168"/>
      <c r="E146" s="59" t="s">
        <v>3</v>
      </c>
      <c r="F146" s="59" t="s">
        <v>3</v>
      </c>
      <c r="G146" s="59" t="s">
        <v>3</v>
      </c>
    </row>
    <row r="147" spans="1:7">
      <c r="A147" s="59">
        <v>3</v>
      </c>
      <c r="B147" s="166" t="s">
        <v>191</v>
      </c>
      <c r="C147" s="167"/>
      <c r="D147" s="168"/>
      <c r="E147" s="59" t="s">
        <v>3</v>
      </c>
      <c r="F147" s="59" t="s">
        <v>3</v>
      </c>
      <c r="G147" s="59" t="s">
        <v>3</v>
      </c>
    </row>
    <row r="148" spans="1:7">
      <c r="A148" s="82">
        <v>4</v>
      </c>
      <c r="B148" s="84" t="s">
        <v>192</v>
      </c>
      <c r="C148" s="78"/>
      <c r="D148" s="79"/>
      <c r="E148" s="59" t="s">
        <v>3</v>
      </c>
      <c r="F148" s="59" t="s">
        <v>3</v>
      </c>
      <c r="G148" s="59" t="s">
        <v>3</v>
      </c>
    </row>
    <row r="149" spans="1:7">
      <c r="A149" s="82">
        <v>5</v>
      </c>
      <c r="B149" s="84" t="s">
        <v>193</v>
      </c>
      <c r="C149" s="78"/>
      <c r="D149" s="79"/>
      <c r="E149" s="59" t="s">
        <v>3</v>
      </c>
      <c r="F149" s="59" t="s">
        <v>3</v>
      </c>
      <c r="G149" s="59" t="s">
        <v>3</v>
      </c>
    </row>
    <row r="150" spans="1:7">
      <c r="A150" s="82">
        <v>6</v>
      </c>
      <c r="B150" s="84" t="s">
        <v>194</v>
      </c>
      <c r="C150" s="78"/>
      <c r="D150" s="79"/>
      <c r="E150" s="59" t="s">
        <v>3</v>
      </c>
      <c r="F150" s="59" t="s">
        <v>3</v>
      </c>
      <c r="G150" s="59" t="s">
        <v>3</v>
      </c>
    </row>
    <row r="151" spans="1:7">
      <c r="A151" s="82">
        <v>7</v>
      </c>
      <c r="B151" s="84" t="s">
        <v>160</v>
      </c>
      <c r="C151" s="78"/>
      <c r="D151" s="79"/>
      <c r="E151" s="59" t="s">
        <v>3</v>
      </c>
      <c r="F151" s="59" t="s">
        <v>3</v>
      </c>
      <c r="G151" s="59" t="s">
        <v>3</v>
      </c>
    </row>
    <row r="152" spans="1:7" ht="9.6" customHeight="1">
      <c r="A152" s="164" t="s">
        <v>72</v>
      </c>
      <c r="B152" s="203"/>
      <c r="C152" s="203"/>
      <c r="D152" s="165"/>
      <c r="E152" s="72">
        <v>941900</v>
      </c>
      <c r="F152" s="72">
        <v>166000</v>
      </c>
      <c r="G152" s="72">
        <v>416000</v>
      </c>
    </row>
    <row r="153" spans="1:7" hidden="1">
      <c r="A153" s="68"/>
      <c r="B153" s="68"/>
      <c r="C153" s="68"/>
      <c r="D153" s="68"/>
      <c r="E153" s="70"/>
      <c r="F153" s="70"/>
      <c r="G153" s="70"/>
    </row>
    <row r="154" spans="1:7">
      <c r="A154" s="170" t="s">
        <v>136</v>
      </c>
      <c r="B154" s="170"/>
      <c r="C154" s="170"/>
      <c r="D154" s="170"/>
      <c r="E154" s="170"/>
      <c r="F154" s="170"/>
      <c r="G154" s="170"/>
    </row>
    <row r="155" spans="1:7">
      <c r="A155" s="174"/>
      <c r="B155" s="174"/>
      <c r="C155" s="174"/>
      <c r="D155" s="174"/>
      <c r="E155" s="174"/>
      <c r="F155" s="174"/>
      <c r="G155" s="174"/>
    </row>
    <row r="156" spans="1:7">
      <c r="A156" s="178" t="s">
        <v>5</v>
      </c>
      <c r="B156" s="197" t="s">
        <v>74</v>
      </c>
      <c r="C156" s="198"/>
      <c r="D156" s="199"/>
      <c r="E156" s="178" t="s">
        <v>49</v>
      </c>
      <c r="F156" s="178"/>
      <c r="G156" s="178"/>
    </row>
    <row r="157" spans="1:7">
      <c r="A157" s="178"/>
      <c r="B157" s="200"/>
      <c r="C157" s="201"/>
      <c r="D157" s="202"/>
      <c r="E157" s="58" t="s">
        <v>190</v>
      </c>
      <c r="F157" s="58" t="s">
        <v>199</v>
      </c>
      <c r="G157" s="58" t="s">
        <v>210</v>
      </c>
    </row>
    <row r="158" spans="1:7" s="60" customFormat="1">
      <c r="A158" s="59">
        <v>1</v>
      </c>
      <c r="B158" s="161">
        <v>2</v>
      </c>
      <c r="C158" s="196"/>
      <c r="D158" s="162"/>
      <c r="E158" s="59">
        <v>3</v>
      </c>
      <c r="F158" s="59">
        <v>4</v>
      </c>
      <c r="G158" s="59">
        <v>5</v>
      </c>
    </row>
    <row r="159" spans="1:7">
      <c r="A159" s="59">
        <v>1</v>
      </c>
      <c r="B159" s="166" t="s">
        <v>158</v>
      </c>
      <c r="C159" s="167"/>
      <c r="D159" s="168"/>
      <c r="E159" s="59" t="s">
        <v>3</v>
      </c>
      <c r="F159" s="59" t="s">
        <v>3</v>
      </c>
      <c r="G159" s="59" t="s">
        <v>3</v>
      </c>
    </row>
    <row r="160" spans="1:7">
      <c r="A160" s="59">
        <v>2</v>
      </c>
      <c r="B160" s="166" t="s">
        <v>159</v>
      </c>
      <c r="C160" s="167"/>
      <c r="D160" s="168"/>
      <c r="E160" s="59" t="s">
        <v>3</v>
      </c>
      <c r="F160" s="59" t="s">
        <v>3</v>
      </c>
      <c r="G160" s="59" t="s">
        <v>3</v>
      </c>
    </row>
    <row r="161" spans="1:7">
      <c r="A161" s="59">
        <v>3</v>
      </c>
      <c r="B161" s="84" t="s">
        <v>160</v>
      </c>
      <c r="C161" s="78"/>
      <c r="D161" s="79"/>
      <c r="E161" s="59" t="s">
        <v>3</v>
      </c>
      <c r="F161" s="59" t="s">
        <v>3</v>
      </c>
      <c r="G161" s="59" t="s">
        <v>3</v>
      </c>
    </row>
    <row r="162" spans="1:7">
      <c r="A162" s="59">
        <v>4</v>
      </c>
      <c r="B162" s="84" t="s">
        <v>195</v>
      </c>
      <c r="C162" s="78"/>
      <c r="D162" s="79"/>
      <c r="E162" s="59" t="s">
        <v>3</v>
      </c>
      <c r="F162" s="59" t="s">
        <v>3</v>
      </c>
      <c r="G162" s="59" t="s">
        <v>3</v>
      </c>
    </row>
    <row r="163" spans="1:7">
      <c r="A163" s="59">
        <v>4</v>
      </c>
      <c r="B163" s="84" t="s">
        <v>183</v>
      </c>
      <c r="C163" s="78"/>
      <c r="D163" s="79"/>
      <c r="E163" s="59" t="s">
        <v>3</v>
      </c>
      <c r="F163" s="59" t="s">
        <v>3</v>
      </c>
      <c r="G163" s="59" t="s">
        <v>3</v>
      </c>
    </row>
    <row r="164" spans="1:7">
      <c r="A164" s="164" t="s">
        <v>72</v>
      </c>
      <c r="B164" s="203"/>
      <c r="C164" s="203"/>
      <c r="D164" s="165"/>
      <c r="E164" s="63">
        <v>1727421.02</v>
      </c>
      <c r="F164" s="63">
        <v>1564361.95</v>
      </c>
      <c r="G164" s="63">
        <v>1538912.15</v>
      </c>
    </row>
    <row r="165" spans="1:7" hidden="1">
      <c r="A165" s="68"/>
      <c r="B165" s="68"/>
      <c r="C165" s="68"/>
      <c r="D165" s="68"/>
      <c r="E165" s="91"/>
      <c r="F165" s="91"/>
      <c r="G165" s="91"/>
    </row>
    <row r="166" spans="1:7">
      <c r="A166" s="170" t="s">
        <v>166</v>
      </c>
      <c r="B166" s="170"/>
      <c r="C166" s="170"/>
      <c r="D166" s="170"/>
      <c r="E166" s="170"/>
      <c r="F166" s="170"/>
      <c r="G166" s="170"/>
    </row>
    <row r="167" spans="1:7">
      <c r="A167" s="174"/>
      <c r="B167" s="174"/>
      <c r="C167" s="174"/>
      <c r="D167" s="174"/>
      <c r="E167" s="174"/>
      <c r="F167" s="174"/>
      <c r="G167" s="174"/>
    </row>
    <row r="168" spans="1:7" ht="10.15" customHeight="1">
      <c r="A168" s="178" t="s">
        <v>5</v>
      </c>
      <c r="B168" s="197" t="s">
        <v>74</v>
      </c>
      <c r="C168" s="198"/>
      <c r="D168" s="199"/>
      <c r="E168" s="178" t="s">
        <v>49</v>
      </c>
      <c r="F168" s="178"/>
      <c r="G168" s="178"/>
    </row>
    <row r="169" spans="1:7">
      <c r="A169" s="178"/>
      <c r="B169" s="200"/>
      <c r="C169" s="201"/>
      <c r="D169" s="202"/>
      <c r="E169" s="58" t="s">
        <v>190</v>
      </c>
      <c r="F169" s="58" t="s">
        <v>199</v>
      </c>
      <c r="G169" s="58" t="s">
        <v>210</v>
      </c>
    </row>
    <row r="170" spans="1:7">
      <c r="A170" s="59">
        <v>1</v>
      </c>
      <c r="B170" s="161">
        <v>2</v>
      </c>
      <c r="C170" s="196"/>
      <c r="D170" s="162"/>
      <c r="E170" s="59">
        <v>3</v>
      </c>
      <c r="F170" s="59">
        <v>4</v>
      </c>
      <c r="G170" s="59">
        <v>5</v>
      </c>
    </row>
    <row r="171" spans="1:7">
      <c r="A171" s="59">
        <v>1</v>
      </c>
      <c r="B171" s="166" t="s">
        <v>167</v>
      </c>
      <c r="C171" s="167"/>
      <c r="D171" s="168"/>
      <c r="E171" s="59" t="s">
        <v>3</v>
      </c>
      <c r="F171" s="59" t="s">
        <v>3</v>
      </c>
      <c r="G171" s="59" t="s">
        <v>3</v>
      </c>
    </row>
    <row r="172" spans="1:7">
      <c r="A172" s="164" t="s">
        <v>72</v>
      </c>
      <c r="B172" s="203"/>
      <c r="C172" s="203"/>
      <c r="D172" s="165"/>
      <c r="E172" s="63">
        <v>0</v>
      </c>
      <c r="F172" s="63">
        <v>0</v>
      </c>
      <c r="G172" s="63">
        <v>0</v>
      </c>
    </row>
    <row r="173" spans="1:7">
      <c r="A173" s="170" t="s">
        <v>172</v>
      </c>
      <c r="B173" s="170"/>
      <c r="C173" s="170"/>
      <c r="D173" s="170"/>
      <c r="E173" s="170"/>
      <c r="F173" s="170"/>
      <c r="G173" s="170"/>
    </row>
    <row r="174" spans="1:7">
      <c r="A174" s="174"/>
      <c r="B174" s="174"/>
      <c r="C174" s="174"/>
      <c r="D174" s="174"/>
      <c r="E174" s="174"/>
      <c r="F174" s="174"/>
      <c r="G174" s="174"/>
    </row>
    <row r="175" spans="1:7">
      <c r="A175" s="178" t="s">
        <v>5</v>
      </c>
      <c r="B175" s="197" t="s">
        <v>74</v>
      </c>
      <c r="C175" s="198"/>
      <c r="D175" s="199"/>
      <c r="E175" s="178" t="s">
        <v>49</v>
      </c>
      <c r="F175" s="178"/>
      <c r="G175" s="178"/>
    </row>
    <row r="176" spans="1:7">
      <c r="A176" s="178"/>
      <c r="B176" s="200"/>
      <c r="C176" s="201"/>
      <c r="D176" s="202"/>
      <c r="E176" s="58" t="s">
        <v>190</v>
      </c>
      <c r="F176" s="58" t="s">
        <v>199</v>
      </c>
      <c r="G176" s="58" t="s">
        <v>210</v>
      </c>
    </row>
    <row r="177" spans="1:7" s="60" customFormat="1">
      <c r="A177" s="59">
        <v>1</v>
      </c>
      <c r="B177" s="161">
        <v>2</v>
      </c>
      <c r="C177" s="196"/>
      <c r="D177" s="162"/>
      <c r="E177" s="59">
        <v>3</v>
      </c>
      <c r="F177" s="59">
        <v>4</v>
      </c>
      <c r="G177" s="59">
        <v>5</v>
      </c>
    </row>
    <row r="178" spans="1:7">
      <c r="A178" s="59">
        <v>1</v>
      </c>
      <c r="B178" s="190" t="s">
        <v>161</v>
      </c>
      <c r="C178" s="191"/>
      <c r="D178" s="192"/>
      <c r="E178" s="62">
        <v>431154</v>
      </c>
      <c r="F178" s="62">
        <v>12000</v>
      </c>
      <c r="G178" s="62">
        <v>2000</v>
      </c>
    </row>
    <row r="179" spans="1:7">
      <c r="A179" s="59">
        <v>2</v>
      </c>
      <c r="B179" s="190" t="s">
        <v>137</v>
      </c>
      <c r="C179" s="191"/>
      <c r="D179" s="192"/>
      <c r="E179" s="62">
        <v>3000</v>
      </c>
      <c r="F179" s="62">
        <v>3000</v>
      </c>
      <c r="G179" s="62">
        <v>3000</v>
      </c>
    </row>
    <row r="180" spans="1:7">
      <c r="A180" s="59">
        <v>3</v>
      </c>
      <c r="B180" s="190" t="s">
        <v>138</v>
      </c>
      <c r="C180" s="191"/>
      <c r="D180" s="192"/>
      <c r="E180" s="62">
        <v>0</v>
      </c>
      <c r="F180" s="62">
        <v>0</v>
      </c>
      <c r="G180" s="62">
        <v>0</v>
      </c>
    </row>
    <row r="181" spans="1:7">
      <c r="A181" s="59">
        <v>4</v>
      </c>
      <c r="B181" s="190" t="s">
        <v>139</v>
      </c>
      <c r="C181" s="191"/>
      <c r="D181" s="192"/>
      <c r="E181" s="62">
        <v>0</v>
      </c>
      <c r="F181" s="62">
        <v>0</v>
      </c>
      <c r="G181" s="62">
        <v>0</v>
      </c>
    </row>
    <row r="182" spans="1:7">
      <c r="A182" s="59">
        <v>5</v>
      </c>
      <c r="B182" s="183" t="s">
        <v>162</v>
      </c>
      <c r="C182" s="204"/>
      <c r="D182" s="184"/>
      <c r="E182" s="62">
        <v>0</v>
      </c>
      <c r="F182" s="62">
        <v>0</v>
      </c>
      <c r="G182" s="62">
        <v>0</v>
      </c>
    </row>
    <row r="183" spans="1:7">
      <c r="A183" s="59">
        <v>6</v>
      </c>
      <c r="B183" s="75" t="s">
        <v>163</v>
      </c>
      <c r="C183" s="76"/>
      <c r="D183" s="77"/>
      <c r="E183" s="62">
        <v>6000</v>
      </c>
      <c r="F183" s="62">
        <v>6000</v>
      </c>
      <c r="G183" s="62">
        <v>6000</v>
      </c>
    </row>
    <row r="184" spans="1:7">
      <c r="A184" s="59">
        <v>7</v>
      </c>
      <c r="B184" s="75" t="s">
        <v>164</v>
      </c>
      <c r="C184" s="76"/>
      <c r="D184" s="77"/>
      <c r="E184" s="62">
        <v>180000</v>
      </c>
      <c r="F184" s="62">
        <v>97000</v>
      </c>
      <c r="G184" s="62">
        <v>97000</v>
      </c>
    </row>
    <row r="185" spans="1:7" ht="9" customHeight="1">
      <c r="A185" s="59">
        <v>8</v>
      </c>
      <c r="B185" s="183" t="s">
        <v>165</v>
      </c>
      <c r="C185" s="204"/>
      <c r="D185" s="184"/>
      <c r="E185" s="62">
        <v>8000</v>
      </c>
      <c r="F185" s="62">
        <v>8000</v>
      </c>
      <c r="G185" s="62">
        <v>8000</v>
      </c>
    </row>
    <row r="186" spans="1:7">
      <c r="A186" s="164" t="s">
        <v>72</v>
      </c>
      <c r="B186" s="203"/>
      <c r="C186" s="203"/>
      <c r="D186" s="165"/>
      <c r="E186" s="63">
        <f>SUM(E178:E185)</f>
        <v>628154</v>
      </c>
      <c r="F186" s="63">
        <f>SUM(F178:F185)</f>
        <v>126000</v>
      </c>
      <c r="G186" s="63">
        <f>SUM(G178:G185)</f>
        <v>116000</v>
      </c>
    </row>
    <row r="188" spans="1:7" s="60" customFormat="1">
      <c r="B188" s="60" t="s">
        <v>6</v>
      </c>
      <c r="C188" s="73" t="s">
        <v>42</v>
      </c>
      <c r="D188" s="123"/>
      <c r="E188" s="73" t="s">
        <v>212</v>
      </c>
      <c r="G188" s="73">
        <v>32148</v>
      </c>
    </row>
    <row r="189" spans="1:7" s="74" customFormat="1" ht="8.25" customHeight="1">
      <c r="B189" s="74" t="s">
        <v>41</v>
      </c>
      <c r="C189" s="74" t="s">
        <v>7</v>
      </c>
      <c r="D189" s="74" t="s">
        <v>184</v>
      </c>
      <c r="E189" s="74" t="s">
        <v>185</v>
      </c>
      <c r="G189" s="74" t="s">
        <v>8</v>
      </c>
    </row>
    <row r="190" spans="1:7" ht="5.45" customHeight="1"/>
    <row r="192" spans="1:7">
      <c r="B192" s="60"/>
    </row>
    <row r="194" spans="1:7" ht="2.4500000000000002" customHeight="1"/>
    <row r="196" spans="1:7" ht="11.45" customHeight="1">
      <c r="F196" s="125"/>
      <c r="G196" s="125"/>
    </row>
    <row r="197" spans="1:7">
      <c r="A197" s="54" t="s">
        <v>181</v>
      </c>
    </row>
    <row r="200" spans="1:7" hidden="1">
      <c r="B200" s="54" t="s">
        <v>168</v>
      </c>
      <c r="E200" s="92">
        <f>E107+E115+E128+E137+E152+E164+E172+E186</f>
        <v>6139702.0199999996</v>
      </c>
      <c r="F200" s="92">
        <f>F107+F115+F128+F137+F152+F164+F172+F186</f>
        <v>4617061.95</v>
      </c>
      <c r="G200" s="92">
        <f>G107+G115+G128+G137+G152+G164+G172+G186</f>
        <v>4831612.1500000004</v>
      </c>
    </row>
    <row r="201" spans="1:7" ht="1.1499999999999999" customHeight="1"/>
  </sheetData>
  <mergeCells count="192">
    <mergeCell ref="A173:G173"/>
    <mergeCell ref="A166:G166"/>
    <mergeCell ref="A167:G167"/>
    <mergeCell ref="A168:A169"/>
    <mergeCell ref="B168:D169"/>
    <mergeCell ref="E168:G168"/>
    <mergeCell ref="B170:D170"/>
    <mergeCell ref="B171:D171"/>
    <mergeCell ref="A172:D172"/>
    <mergeCell ref="A164:D164"/>
    <mergeCell ref="B185:D185"/>
    <mergeCell ref="A186:D186"/>
    <mergeCell ref="B177:D177"/>
    <mergeCell ref="B178:D178"/>
    <mergeCell ref="B179:D179"/>
    <mergeCell ref="B180:D180"/>
    <mergeCell ref="B181:D181"/>
    <mergeCell ref="B182:D182"/>
    <mergeCell ref="A174:G174"/>
    <mergeCell ref="A175:A176"/>
    <mergeCell ref="B175:D176"/>
    <mergeCell ref="E175:G175"/>
    <mergeCell ref="B159:D159"/>
    <mergeCell ref="B144:D144"/>
    <mergeCell ref="B145:D145"/>
    <mergeCell ref="B146:D146"/>
    <mergeCell ref="B147:D147"/>
    <mergeCell ref="A152:D152"/>
    <mergeCell ref="A154:G154"/>
    <mergeCell ref="A156:A157"/>
    <mergeCell ref="B156:D157"/>
    <mergeCell ref="E156:G156"/>
    <mergeCell ref="B158:D158"/>
    <mergeCell ref="C132:C133"/>
    <mergeCell ref="D132:D133"/>
    <mergeCell ref="E132:G132"/>
    <mergeCell ref="A155:G155"/>
    <mergeCell ref="A141:G141"/>
    <mergeCell ref="A142:A143"/>
    <mergeCell ref="B142:D143"/>
    <mergeCell ref="E142:G142"/>
    <mergeCell ref="A119:A120"/>
    <mergeCell ref="B119:B120"/>
    <mergeCell ref="C119:C120"/>
    <mergeCell ref="D119:D120"/>
    <mergeCell ref="E119:G119"/>
    <mergeCell ref="D111:D112"/>
    <mergeCell ref="E111:G111"/>
    <mergeCell ref="A137:B137"/>
    <mergeCell ref="A140:G140"/>
    <mergeCell ref="A124:A126"/>
    <mergeCell ref="A128:B128"/>
    <mergeCell ref="A130:G130"/>
    <mergeCell ref="A131:G131"/>
    <mergeCell ref="A132:A133"/>
    <mergeCell ref="B132:B133"/>
    <mergeCell ref="A115:B115"/>
    <mergeCell ref="A117:G117"/>
    <mergeCell ref="A107:B107"/>
    <mergeCell ref="A109:G109"/>
    <mergeCell ref="A110:G110"/>
    <mergeCell ref="A111:A112"/>
    <mergeCell ref="B111:B112"/>
    <mergeCell ref="C111:C112"/>
    <mergeCell ref="A118:G118"/>
    <mergeCell ref="A103:A104"/>
    <mergeCell ref="B103:B104"/>
    <mergeCell ref="C103:C104"/>
    <mergeCell ref="D103:D104"/>
    <mergeCell ref="E103:G103"/>
    <mergeCell ref="B93:D93"/>
    <mergeCell ref="B94:D94"/>
    <mergeCell ref="A95:D95"/>
    <mergeCell ref="A97:G97"/>
    <mergeCell ref="A98:B98"/>
    <mergeCell ref="C98:G98"/>
    <mergeCell ref="A101:G101"/>
    <mergeCell ref="A102:G102"/>
    <mergeCell ref="A99:B99"/>
    <mergeCell ref="C99:G99"/>
    <mergeCell ref="A90:G90"/>
    <mergeCell ref="A91:A92"/>
    <mergeCell ref="B91:D92"/>
    <mergeCell ref="E91:G91"/>
    <mergeCell ref="A85:B85"/>
    <mergeCell ref="A87:G87"/>
    <mergeCell ref="A88:B88"/>
    <mergeCell ref="C88:G88"/>
    <mergeCell ref="A89:B89"/>
    <mergeCell ref="C89:G89"/>
    <mergeCell ref="A63:B63"/>
    <mergeCell ref="A65:G65"/>
    <mergeCell ref="A75:B75"/>
    <mergeCell ref="A77:G77"/>
    <mergeCell ref="A78:B78"/>
    <mergeCell ref="C78:G78"/>
    <mergeCell ref="A80:G80"/>
    <mergeCell ref="A81:A82"/>
    <mergeCell ref="B81:B82"/>
    <mergeCell ref="C81:C82"/>
    <mergeCell ref="D81:D82"/>
    <mergeCell ref="E81:G81"/>
    <mergeCell ref="A79:B79"/>
    <mergeCell ref="C79:G79"/>
    <mergeCell ref="A68:G68"/>
    <mergeCell ref="A69:A70"/>
    <mergeCell ref="B69:B70"/>
    <mergeCell ref="C69:C70"/>
    <mergeCell ref="D69:D70"/>
    <mergeCell ref="E69:G69"/>
    <mergeCell ref="A66:B66"/>
    <mergeCell ref="C66:G66"/>
    <mergeCell ref="A67:B67"/>
    <mergeCell ref="C67:G67"/>
    <mergeCell ref="A53:C53"/>
    <mergeCell ref="A55:G55"/>
    <mergeCell ref="A56:B56"/>
    <mergeCell ref="C56:G56"/>
    <mergeCell ref="A58:G58"/>
    <mergeCell ref="A59:A60"/>
    <mergeCell ref="B59:B60"/>
    <mergeCell ref="C59:C60"/>
    <mergeCell ref="D59:D60"/>
    <mergeCell ref="E59:G59"/>
    <mergeCell ref="A57:B57"/>
    <mergeCell ref="C57:G57"/>
    <mergeCell ref="B35:B36"/>
    <mergeCell ref="F37:G37"/>
    <mergeCell ref="B52:C52"/>
    <mergeCell ref="B47:C47"/>
    <mergeCell ref="B48:C48"/>
    <mergeCell ref="B49:C49"/>
    <mergeCell ref="B50:C50"/>
    <mergeCell ref="B51:C51"/>
    <mergeCell ref="A44:G44"/>
    <mergeCell ref="A45:A46"/>
    <mergeCell ref="B45:C46"/>
    <mergeCell ref="D45:D46"/>
    <mergeCell ref="E45:G45"/>
    <mergeCell ref="C35:E35"/>
    <mergeCell ref="F35:G36"/>
    <mergeCell ref="A43:B43"/>
    <mergeCell ref="C43:G43"/>
    <mergeCell ref="A41:G41"/>
    <mergeCell ref="A1:G1"/>
    <mergeCell ref="A3:G3"/>
    <mergeCell ref="A7:G7"/>
    <mergeCell ref="A9:G9"/>
    <mergeCell ref="A10:B10"/>
    <mergeCell ref="A29:B29"/>
    <mergeCell ref="F29:G29"/>
    <mergeCell ref="A20:G20"/>
    <mergeCell ref="A11:B11"/>
    <mergeCell ref="C11:G11"/>
    <mergeCell ref="A12:G12"/>
    <mergeCell ref="A13:A14"/>
    <mergeCell ref="B13:B14"/>
    <mergeCell ref="C13:D14"/>
    <mergeCell ref="E13:G13"/>
    <mergeCell ref="B24:B25"/>
    <mergeCell ref="C24:E24"/>
    <mergeCell ref="F24:G25"/>
    <mergeCell ref="F26:G26"/>
    <mergeCell ref="F27:G27"/>
    <mergeCell ref="F28:G28"/>
    <mergeCell ref="A21:B21"/>
    <mergeCell ref="C21:G21"/>
    <mergeCell ref="A22:B22"/>
    <mergeCell ref="C10:G10"/>
    <mergeCell ref="C15:D15"/>
    <mergeCell ref="C16:D16"/>
    <mergeCell ref="C17:D17"/>
    <mergeCell ref="C4:F4"/>
    <mergeCell ref="C5:F5"/>
    <mergeCell ref="A18:B18"/>
    <mergeCell ref="C18:D18"/>
    <mergeCell ref="B160:D160"/>
    <mergeCell ref="F38:G38"/>
    <mergeCell ref="A39:B39"/>
    <mergeCell ref="F39:G39"/>
    <mergeCell ref="A31:G31"/>
    <mergeCell ref="C22:G22"/>
    <mergeCell ref="A23:G23"/>
    <mergeCell ref="A24:A25"/>
    <mergeCell ref="A42:B42"/>
    <mergeCell ref="C42:G42"/>
    <mergeCell ref="A32:B32"/>
    <mergeCell ref="C32:G32"/>
    <mergeCell ref="A33:B33"/>
    <mergeCell ref="C33:G33"/>
    <mergeCell ref="A34:G34"/>
    <mergeCell ref="A35:A36"/>
  </mergeCells>
  <phoneticPr fontId="17" type="noConversion"/>
  <pageMargins left="0.28999999999999998" right="0.19" top="0.27" bottom="0.2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прил1</vt:lpstr>
      <vt:lpstr>прил2</vt:lpstr>
      <vt:lpstr>прил3</vt:lpstr>
      <vt:lpstr>прил4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2025-03-18T07:34:07Z</dcterms:modified>
</cp:coreProperties>
</file>